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s-user02.vordbkom.dk\Desktop$\tinaj\Desktop\Midlertidige filer - slettes efter brug\"/>
    </mc:Choice>
  </mc:AlternateContent>
  <xr:revisionPtr revIDLastSave="0" documentId="13_ncr:1_{50D41225-722E-471A-8E84-7E0640FC67D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mlet" sheetId="9" r:id="rId1"/>
    <sheet name="2013" sheetId="1" r:id="rId2"/>
    <sheet name="2014" sheetId="2" r:id="rId3"/>
    <sheet name="2015" sheetId="3" r:id="rId4"/>
    <sheet name="2016" sheetId="4" r:id="rId5"/>
    <sheet name="2017" sheetId="5" r:id="rId6"/>
    <sheet name="2018" sheetId="6" r:id="rId7"/>
    <sheet name="2019" sheetId="7" r:id="rId8"/>
    <sheet name="2020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9" l="1"/>
  <c r="B169" i="8"/>
  <c r="H2" i="9"/>
  <c r="B138" i="7"/>
  <c r="G2" i="9"/>
  <c r="B122" i="6"/>
  <c r="F2" i="9"/>
  <c r="B145" i="5"/>
  <c r="E2" i="9"/>
  <c r="B182" i="4"/>
  <c r="D2" i="9"/>
  <c r="B128" i="3"/>
  <c r="C2" i="9"/>
  <c r="B145" i="2"/>
  <c r="B2" i="9"/>
  <c r="B157" i="1"/>
  <c r="I4" i="9"/>
  <c r="B130" i="8"/>
  <c r="B128" i="8"/>
  <c r="B83" i="8"/>
  <c r="H4" i="9"/>
  <c r="B89" i="7"/>
  <c r="B87" i="7"/>
  <c r="B46" i="7"/>
  <c r="B80" i="6"/>
  <c r="B82" i="6" s="1"/>
  <c r="G4" i="9" s="1"/>
  <c r="B41" i="6"/>
  <c r="F4" i="9"/>
  <c r="B95" i="5"/>
  <c r="B93" i="5"/>
  <c r="B64" i="5"/>
  <c r="B47" i="5"/>
  <c r="B126" i="4"/>
  <c r="B101" i="4"/>
  <c r="B128" i="4" s="1"/>
  <c r="E4" i="9" s="1"/>
  <c r="D4" i="9"/>
  <c r="B72" i="3"/>
  <c r="C4" i="9" l="1"/>
  <c r="B103" i="2"/>
  <c r="B112" i="1"/>
  <c r="B4" i="9" s="1"/>
  <c r="J4" i="9" l="1"/>
  <c r="J2" i="9"/>
  <c r="I3" i="9"/>
  <c r="I5" i="9" s="1"/>
  <c r="B65" i="8"/>
  <c r="B59" i="4"/>
  <c r="E3" i="9" s="1"/>
  <c r="E5" i="9" s="1"/>
  <c r="D3" i="9"/>
  <c r="D5" i="9" s="1"/>
  <c r="B42" i="3"/>
  <c r="B63" i="8"/>
  <c r="B11" i="8"/>
  <c r="B30" i="7"/>
  <c r="B32" i="7" s="1"/>
  <c r="H3" i="9" s="1"/>
  <c r="H5" i="9" s="1"/>
  <c r="B13" i="7"/>
  <c r="B5" i="6"/>
  <c r="B7" i="6" s="1"/>
  <c r="G3" i="9" s="1"/>
  <c r="G5" i="9" s="1"/>
  <c r="B25" i="5"/>
  <c r="B57" i="4"/>
  <c r="B18" i="5"/>
  <c r="B51" i="4"/>
  <c r="B40" i="3"/>
  <c r="B31" i="4"/>
  <c r="B24" i="3"/>
  <c r="B45" i="2"/>
  <c r="B72" i="1"/>
  <c r="B7" i="5" l="1"/>
  <c r="B27" i="5" s="1"/>
  <c r="F3" i="9" s="1"/>
  <c r="F5" i="9" s="1"/>
  <c r="B10" i="4"/>
  <c r="B16" i="3"/>
  <c r="B33" i="2"/>
  <c r="B47" i="2" s="1"/>
  <c r="C3" i="9" s="1"/>
  <c r="C5" i="9" s="1"/>
  <c r="B54" i="1"/>
  <c r="B5" i="3"/>
  <c r="B5" i="2"/>
  <c r="B10" i="1" l="1"/>
  <c r="B74" i="1" s="1"/>
  <c r="B3" i="9" s="1"/>
  <c r="B5" i="9" s="1"/>
  <c r="J3" i="9" l="1"/>
  <c r="J5" i="9" s="1"/>
</calcChain>
</file>

<file path=xl/sharedStrings.xml><?xml version="1.0" encoding="utf-8"?>
<sst xmlns="http://schemas.openxmlformats.org/spreadsheetml/2006/main" count="1170" uniqueCount="896">
  <si>
    <t>Udgiftsbaseret</t>
  </si>
  <si>
    <t>Positionstekst</t>
  </si>
  <si>
    <t>DKK</t>
  </si>
  <si>
    <t>APV 2011. Komp.Kalvehave. Vent.rapport aco.1</t>
  </si>
  <si>
    <t>Stensved skole. Ungd.sk. rådg. aco. 2</t>
  </si>
  <si>
    <t>Stensved skole. Ungd.sk. rådg. aco. 2 - tidl. fakt</t>
  </si>
  <si>
    <t>Stensved. Ungdomssk.lok. Demont.  radiatorer</t>
  </si>
  <si>
    <t>Stensved. Ungdomsskolelok. Byggecylinder kælderdør</t>
  </si>
  <si>
    <t>Svend Gønge. AT. Resthonorar dec.</t>
  </si>
  <si>
    <t>APV 2011</t>
  </si>
  <si>
    <t>Bårse skole. Asbestundersøgelse lofter</t>
  </si>
  <si>
    <t>Forbrug
2013</t>
  </si>
  <si>
    <t>Forbrug
2014</t>
  </si>
  <si>
    <t>Kulsbjerg - Stensved. APV11. Foldedør + lydskinne</t>
  </si>
  <si>
    <t>Forbrug
2015</t>
  </si>
  <si>
    <t>APV 2012</t>
  </si>
  <si>
    <t>Kulsbjergskole - Stensved. Skydekælder. Mikrobiel</t>
  </si>
  <si>
    <t>Skolekøkkener. Udsugning. Projektstyring</t>
  </si>
  <si>
    <t>Stensved. Skydekælder. Afmont. håndvask</t>
  </si>
  <si>
    <t>Kulsbjerg skole - Stensved. Skydek. Tæt vandindt.</t>
  </si>
  <si>
    <t>Stensved. Skydeklub. Aco. 1</t>
  </si>
  <si>
    <t>Iselinge. Skolekøkken. Vent. aco. 1</t>
  </si>
  <si>
    <t>Kulsbjergskole - Nyråd. Skolekøkken. Udsug aco. 1</t>
  </si>
  <si>
    <t>Kulsbjerg - Stensved. Skydekælder. Skimmelsanering</t>
  </si>
  <si>
    <t>KPC Kalvehave. APV. Installation til vent.anlæg</t>
  </si>
  <si>
    <t>SFO Gøngehuset. Gulvarbejde</t>
  </si>
  <si>
    <t>KPC Kalvehave. APV. Vent. Blandekreds</t>
  </si>
  <si>
    <t>Kulsbjerg - Nyråd. Skolekøkken. Punktudsug. Slut</t>
  </si>
  <si>
    <t>Iselinge. Skolekøkken. Punktudsug. Slut</t>
  </si>
  <si>
    <t>KPC Kalvehave. Tilslut ventilation/pumper</t>
  </si>
  <si>
    <t>Stensved. Skydeklub. Div. el-arbejde</t>
  </si>
  <si>
    <t>Svend Gønge. Vent. 1 års eftersyn</t>
  </si>
  <si>
    <t>Gåsetårnskolen - Iselinge. Udsug. Ændr. install</t>
  </si>
  <si>
    <t>Kulsbjerg - Stensved. Skydekælder. Slutfaktura</t>
  </si>
  <si>
    <t>KPCK. Asbest. Rågivning</t>
  </si>
  <si>
    <t>Kulsbjerg. Asbest. Projektstyring</t>
  </si>
  <si>
    <t>KPCK. Asbest. 25 overtræksdragter</t>
  </si>
  <si>
    <t>KPCK. Asbest. A-code sweatshirt 1-1734</t>
  </si>
  <si>
    <t>KPCK. Asbest. Dewalt 18v xr liion bormaskine</t>
  </si>
  <si>
    <t>KPCK. Asbest. Ox-on winther driver, gedesk.</t>
  </si>
  <si>
    <t>KPCK. Asbest. Støvmaske, overtræksdragter, handske</t>
  </si>
  <si>
    <t>KPCK. Asbest. Termo kedeldragt</t>
  </si>
  <si>
    <t>KPC Kalvehave. APV. Vent. aco 1</t>
  </si>
  <si>
    <t>Kulsbjerg - Stensved. Skydekælder. Slut - skydeklu</t>
  </si>
  <si>
    <t>Iselinge. Aft. 196 - Ovenlys fløj 4</t>
  </si>
  <si>
    <t>KPCK. Asbest. Snickers microfleece jakke</t>
  </si>
  <si>
    <t>KPCK. Asbest. Kongsberg bitssæt</t>
  </si>
  <si>
    <t>KPCK. Asbest. Mascot rocks arbejdsjakke</t>
  </si>
  <si>
    <t>Iselinge. Aft. 197 - Tag fløj 4</t>
  </si>
  <si>
    <t>KPCK. Asbest. Bison skruetrækkersæt 6 dele</t>
  </si>
  <si>
    <t>KPCK. Asbest. Bison tommestok 12 led træ  2m</t>
  </si>
  <si>
    <t>KPCK. Asbest. Bahco vandpumpetang,isol,ergo</t>
  </si>
  <si>
    <t>KPCK. Asbest. Rustopløser 40 450 ml</t>
  </si>
  <si>
    <t>KPCK. Asbest. Bison ringgaffelnøglesæt</t>
  </si>
  <si>
    <t>KPCK. Asbest. Staco topnøglesæt</t>
  </si>
  <si>
    <t>Kulsbjerg - Stensved. Asbestanalyse linoleum</t>
  </si>
  <si>
    <t>Kulsbjerg - Stensved. Solafskærming</t>
  </si>
  <si>
    <t>KPCK. Asbest. Vandtilslutning</t>
  </si>
  <si>
    <t>KPCK. Asbestsanering</t>
  </si>
  <si>
    <t>KPCK. Asbest. Isolering af loft og baderum</t>
  </si>
  <si>
    <t>Kulsbjerg - Stensved. Aft. 12 - Solafskærmning res</t>
  </si>
  <si>
    <t>Kulsbjerg - Stensved. Solafskærmning - aft. 12 res</t>
  </si>
  <si>
    <t>KPCK. Ventilation - slutfaktura</t>
  </si>
  <si>
    <t>KPCK. Asbestsanering gymnastiksal</t>
  </si>
  <si>
    <t>KPCK. Asbest. Etab. byggestrøm + demont. armaturer</t>
  </si>
  <si>
    <t>Kulsbjerg - Stensved. Fodlister - del aft. 72</t>
  </si>
  <si>
    <t>Kulsbjerg - Stensved. Aft. 84 - Asbestkanaler</t>
  </si>
  <si>
    <t>Kulsbjerg - Stensved. Aft. 80 - Bly/pcb maling</t>
  </si>
  <si>
    <t>Kulsbjerg - Stensved. Apv. 3 ekstra asbestkanaler</t>
  </si>
  <si>
    <t>KPCK. Asbest. Genopret. isol. i gang</t>
  </si>
  <si>
    <t>KPCK. Asbest. Rep. huller i loft</t>
  </si>
  <si>
    <t>KPCK. Asbest. Nye klinker i toilet</t>
  </si>
  <si>
    <t>KPCK. Asbest. Opsæt loftarmaturer</t>
  </si>
  <si>
    <t>Kulsbjerg. Stensved. Aula. Asbest og blysanering</t>
  </si>
  <si>
    <t>Svend Gønge. Ventilation. 1 år - rådg. nov-dec</t>
  </si>
  <si>
    <t>APV. Stensved skole. PCB + bly analyser</t>
  </si>
  <si>
    <t>Kulsbjerg - Stensved. Asbestanalyse</t>
  </si>
  <si>
    <t>Gåsetårn-Marienberg. APV12. Asbestsanering bygn. B</t>
  </si>
  <si>
    <t>Gåsetårn - Marienberg. APV 12 Kolbøtteværn</t>
  </si>
  <si>
    <t>Gåsetårn - Marienberg. APV12. Akustikregulering</t>
  </si>
  <si>
    <t>Svend Gønge. APV 12. Rådg. marts 14 - feb. 15</t>
  </si>
  <si>
    <t>Gåsetårn - Iselinge. APV 12. Skimmelundersøgelse</t>
  </si>
  <si>
    <t>Gåsetårn - Marienberg. Arbejdsmiljøundersøgelser</t>
  </si>
  <si>
    <t>Forbrug
2016</t>
  </si>
  <si>
    <t>Svend Gønge. APV12. Bortkørt PCB-murbrokker</t>
  </si>
  <si>
    <t>Svend Gønge. APV12. MU. Aft. 5861</t>
  </si>
  <si>
    <t>Ressourcecenter Kalvehave. APV12. Gipsvæg</t>
  </si>
  <si>
    <t>Svend Gønge. APV12. Undergulve PCB, asbest analyse</t>
  </si>
  <si>
    <t>Ressourcecenter Kalvehave. APV12. Skimmel + Co2 un</t>
  </si>
  <si>
    <t>Ressourcecenter Kalvehave. APV12. Radonmålinger</t>
  </si>
  <si>
    <t>Forbrug
2017</t>
  </si>
  <si>
    <t>Møn - Fanefjord. Byggestrøm til gulvmand</t>
  </si>
  <si>
    <t>Møn - Fanefjord. Gulv i kælder</t>
  </si>
  <si>
    <t>Møn - Fanefjord. Udbedring skimmel. Murerarb.</t>
  </si>
  <si>
    <t>APV 2013</t>
  </si>
  <si>
    <t>Iselinge. Aft. 258 - Personalerum fløj 6</t>
  </si>
  <si>
    <t>Stensved. Ungdomskole. Skimmelsanering</t>
  </si>
  <si>
    <t>Udførelse af Weber Designgulv i klub jf</t>
  </si>
  <si>
    <t>Kulsbjergskole - Stensved. Ungdomsskole. Tømrer.</t>
  </si>
  <si>
    <t>Stensved. Ungdomssk. Cylinder indgangsdør</t>
  </si>
  <si>
    <t>Stensved. Ungdomssk. Opsat 5 radiatorer</t>
  </si>
  <si>
    <t>Stensved. Ungdomssk. Byggestrøm + div. el-arb.</t>
  </si>
  <si>
    <t>Stendved. Ungdomssk. Højskabe m.m.</t>
  </si>
  <si>
    <t>Stensved. Ungdomssk. Murer/maler arb.</t>
  </si>
  <si>
    <t>Kulsbjergskole - Stensved. PCB screening og analys</t>
  </si>
  <si>
    <t>Stensved. Ungdomsskole. Skimmel. Containerleje</t>
  </si>
  <si>
    <t>Kulsbjerg - Stensved. APV. Pcb-, asbest-, blyanaly</t>
  </si>
  <si>
    <t>Stensved. Ungdomsk. Sagsbeh. 15/5-14/6</t>
  </si>
  <si>
    <t>Kulsbjerg - Stensved. APV13. Mørklægningsgard.</t>
  </si>
  <si>
    <t>Kulsbjerg - APV. Aft. 3 slut tidl. bet.</t>
  </si>
  <si>
    <t>Kulsbjerg - APV. Aft. 3 slut</t>
  </si>
  <si>
    <t>Kulsbjerg - Stensved. APV13. Solafskærm. 20%</t>
  </si>
  <si>
    <t>Præstø skole. Akustiklofter</t>
  </si>
  <si>
    <t>Stensved - Kulsbjerg. Punktudsugninger</t>
  </si>
  <si>
    <t>Kulsbjerg - Stensved. Lovliggørelse af el</t>
  </si>
  <si>
    <t>KPCK. APV13. Skimmelundersøgelse gulv</t>
  </si>
  <si>
    <t>Kulsbjerg - Mern. APV15. Miljøscreening</t>
  </si>
  <si>
    <t>Kulsbjerg - Mern. APV15. Miljøscreening - porto</t>
  </si>
  <si>
    <t>KPCK. APV13. Nyt dræn langs fundament</t>
  </si>
  <si>
    <t>KPCK. APV13. Skimmel projektstyring</t>
  </si>
  <si>
    <t>KPCK. APV13. Skimmel. Demont. radiator</t>
  </si>
  <si>
    <t>KPCK. APV13. Udsk. tagplade, fuget vinduer</t>
  </si>
  <si>
    <t>KPCK. APV13. Zinkmurkrone og sålbænke</t>
  </si>
  <si>
    <t>KPCK. Skimmelsanering</t>
  </si>
  <si>
    <t>Kulsbjerg - Nyråd. APV13. Skimmel. Nedtag lamper</t>
  </si>
  <si>
    <t>Kulsbjerg - Nyråd. APV13. Skimmelundersøgelse</t>
  </si>
  <si>
    <t>Kulsbjerg - Nyråd. APV13. Skimmelundersøgelse - ra</t>
  </si>
  <si>
    <t>Kulsbjerg - Nyråd. Skimmelsanering trappeopgang</t>
  </si>
  <si>
    <t>Møn skole - Fanefjord. Afluk trappehul til kælder</t>
  </si>
  <si>
    <t>Møn skole - Fanefjord. Kontrolmåling skimmel</t>
  </si>
  <si>
    <t>Møn skole - Fanefjord. Kontrolmåling skimmel - rab</t>
  </si>
  <si>
    <t>Møn skole - Fanefjord. Skimmelsanering kælder</t>
  </si>
  <si>
    <t>Møn skole - Fanefjord. Skimmelundersøgelse</t>
  </si>
  <si>
    <t>Møn skole - Fanefjord. Skimmelundersøgelse rabat</t>
  </si>
  <si>
    <t>APV 2015</t>
  </si>
  <si>
    <t>Gåsetårn - Iselinge. APV15. PPR. Solfilm 8 ruder</t>
  </si>
  <si>
    <t>KPCK. APV15. Skimmel projektstyring</t>
  </si>
  <si>
    <t>KPCK. APV15. Solafskærm. El-arb.</t>
  </si>
  <si>
    <t>KPCK. APV15. Solafskærmning</t>
  </si>
  <si>
    <t>KPCK. APV15. Solafskærmning glastag</t>
  </si>
  <si>
    <t>Kulsbjerg - Nyråd. Nye arb.pl. dørpumpe, murerarb.</t>
  </si>
  <si>
    <t>Kulsbjerg - Nyråd. Nye arb.pl. Lydlofter</t>
  </si>
  <si>
    <t>Kulsbjerg - Nyråd. Nye arb.pl. Malerarb.</t>
  </si>
  <si>
    <t>Kulsbjerg - Nyråd. Nye arb.pl. Toilet og radiator</t>
  </si>
  <si>
    <t>Kulsbjerg - Stensved. APV 15. Støj. Rådg. + kørsel</t>
  </si>
  <si>
    <t>Kulsbjerg - Stensved. APV15. Solafsk. Byggestrøm</t>
  </si>
  <si>
    <t>Svend Gønge. Tilskud til halgulv</t>
  </si>
  <si>
    <t>Møn skole - Fanefjord. Vurd. sløjdlokale - rabat</t>
  </si>
  <si>
    <t>Møn skole - Fanefjord. Vurd. sløjdlokale</t>
  </si>
  <si>
    <t>Mern. APV15. Miljøsanering - spartling vægge</t>
  </si>
  <si>
    <t>Kulsbjerg - Stensved. Solafskærmning</t>
  </si>
  <si>
    <t>Kulsbjerg - Stensved. Install. solafskærm. atriumg</t>
  </si>
  <si>
    <t>Kulsbjerg - Stensved. APV15. Solafskærm. El-arb.</t>
  </si>
  <si>
    <t>Kulsbjerg - Stensved. APV15. Demont. byggestrøm</t>
  </si>
  <si>
    <t>Kulsbjerg - Stensved. APV15. Del af screen v. dør</t>
  </si>
  <si>
    <t>Kulsbjerg - Mern. APV15. Miljøsanering rum 5-7 + 1</t>
  </si>
  <si>
    <t>KPCK. APV15. Styrecentral til solafskærmning</t>
  </si>
  <si>
    <t>Gåsetårn - Iselinge. Mont. varmepumpe/aircon</t>
  </si>
  <si>
    <t>Gåsetårn - Iselinge. APV-undersøgelser aco. 1</t>
  </si>
  <si>
    <t>Gåsetårn - Iselinge. APV-undersøgelser slut</t>
  </si>
  <si>
    <t>Kulsbjerg - Stensved. Mont. solafskærmning - gang</t>
  </si>
  <si>
    <t>Præstø skole. Diverse APV-undersøgelser aco. 1</t>
  </si>
  <si>
    <t>Præstø skole. Diverse APV-undersøgelser slut</t>
  </si>
  <si>
    <t>Svend Gønge. Skydedør hal</t>
  </si>
  <si>
    <t>Præstø Skole. APV16. Ventilation lok 204/205</t>
  </si>
  <si>
    <t>APV 2016</t>
  </si>
  <si>
    <t>APV 2017</t>
  </si>
  <si>
    <t>Gåsetårn - Kastrup. PCB undersøgelse</t>
  </si>
  <si>
    <t>Kulsbjerg  - Mern. Vent. forberedelsesrum</t>
  </si>
  <si>
    <t>Forbrug
2018</t>
  </si>
  <si>
    <t>Gåsetårn - Kastrup. Skole klub. Måling 6 toiletter</t>
  </si>
  <si>
    <t>APV 2018</t>
  </si>
  <si>
    <t>Forbrug
2019</t>
  </si>
  <si>
    <t>Gåsetårn - Iselinge. PPR. Airmaster</t>
  </si>
  <si>
    <t>Gåsetårn - Iselinge. PPR. Tilslut Airmaster</t>
  </si>
  <si>
    <t>Gåsetårn - Kastrup. De-/genmont. alarmsensor i SFO</t>
  </si>
  <si>
    <t>Gåsetårn - Kastrup. SFO. Akustikmåling</t>
  </si>
  <si>
    <t>Gåsetårn - Kastrup. SFO. Lydloft</t>
  </si>
  <si>
    <t>Gåsetårn - Kastrup. SFO. Lydloft kreditnota</t>
  </si>
  <si>
    <t>Kalvehave skole. Vent. + APV. Skitseprojekt</t>
  </si>
  <si>
    <t>Skoler. Radonmålinger aco. 1</t>
  </si>
  <si>
    <t>Skoler. Radonmålinger slut</t>
  </si>
  <si>
    <t>Svend Gønge. Klub. Skimmelundersøgelse</t>
  </si>
  <si>
    <t>Svend Gønge - Bårse. Skærmvægge</t>
  </si>
  <si>
    <t>Kulsbjerg - Nyråd. Opfølg. akustikmåling</t>
  </si>
  <si>
    <t>Kulsbjerg - Nyråd. Mont. lydplader på væg</t>
  </si>
  <si>
    <t>Kulsbjerg - Nyråd. Flyt el for mont. lydplader</t>
  </si>
  <si>
    <t>Kulsbjerg - Nyråd. Flyt detektor il alarm</t>
  </si>
  <si>
    <t>Kulsbjerg - Nyråd. Ekstra lydplader på væg</t>
  </si>
  <si>
    <t>Kulsbjerg - Mern. Forundersøgelse. Rådg.</t>
  </si>
  <si>
    <t>Kulsbjerg - Mern. Forundersøgelse. Kørsel</t>
  </si>
  <si>
    <t>Gåsetårn - Kastrup. Tilskud til Arbejdsmiljøsag</t>
  </si>
  <si>
    <t>Gåsetårn - Iselinge. Indeklima - rådgiver</t>
  </si>
  <si>
    <t>Gåsetårn - Iselinge. Fløj 4, 1. sal. Indeklimaanal</t>
  </si>
  <si>
    <t>APV 2019</t>
  </si>
  <si>
    <t>Gåsetårn - Ørslev. Akustikmåling i musiklokale</t>
  </si>
  <si>
    <t>Gåsetårn - Ørslev. Indeklimaundersøg. lok..124</t>
  </si>
  <si>
    <t>Kalvehave skole. Fugt- og skimmelundersøgelse 18/3</t>
  </si>
  <si>
    <t>Møn - Hjertebjerg. Udsugning skolekøkken</t>
  </si>
  <si>
    <t>Svend Gønge - klub. Skimmel. Demont. lamper</t>
  </si>
  <si>
    <t>Svend Gønge - klub. Skimmel. Udsk. lofter</t>
  </si>
  <si>
    <t>Svend Gønge. Klub. Malerarb. efter skimmel</t>
  </si>
  <si>
    <t>Forbrug
2020</t>
  </si>
  <si>
    <t>APV 2020</t>
  </si>
  <si>
    <t>Gåsetårn - Iselinge. Fløj 4. El + lift</t>
  </si>
  <si>
    <t>Gåsetårn - Iselinge. Fløj 4. Rådg. + kørsel tilbud</t>
  </si>
  <si>
    <t>Gåsetårn - Iselinge. Fløj 4. Rådg. aco. 2 + kørsel</t>
  </si>
  <si>
    <t>Gåsetårn - Iselinge. Fløj 4. Solafskærmning</t>
  </si>
  <si>
    <t>Gåsetårn - Iselinge. Skimmel. Aco. 1</t>
  </si>
  <si>
    <t>Gåsetårn - Iselinge. Skimmel. Aco. 2</t>
  </si>
  <si>
    <t>Gåsetårn - Iselinge. Skimmel. Opsug vand</t>
  </si>
  <si>
    <t>Gåsetårn - Iselinge. Skimmel. Slut</t>
  </si>
  <si>
    <t>Gåsetårn - Marienberg. Kulde og træk</t>
  </si>
  <si>
    <t>Gåsetårn - Marienberg. Kulde og træk opfølgning</t>
  </si>
  <si>
    <t>Kalvehave skole. Gym.sal. Skimmelsanering</t>
  </si>
  <si>
    <t>Kalvehave skole. Opfølg. fugtundersøgelse 19/5, 19</t>
  </si>
  <si>
    <t>Kulsbjerg - Mern. 2 vagtudkald d. 19/2 pga. afdækn</t>
  </si>
  <si>
    <t>Kulsbjerg - Mern. El. slut + aft. 1-3</t>
  </si>
  <si>
    <t>Kulsbjerg - Mern. Forplejning licitation 19/5-20</t>
  </si>
  <si>
    <t>Kulsbjerg - Mern. Forsikring</t>
  </si>
  <si>
    <t>Kulsbjerg - Mern. Håndværkerrengøring</t>
  </si>
  <si>
    <t>Kulsbjerg - Mern. Ma. Aco. 1</t>
  </si>
  <si>
    <t>Kulsbjerg - Mern. Ma. Ekstra arbejder</t>
  </si>
  <si>
    <t>Kulsbjerg - Mern. Ma. Slut</t>
  </si>
  <si>
    <t>Kulsbjerg - Mern. Mont. nøgleboks med kode</t>
  </si>
  <si>
    <t>Kulsbjerg - Mern. Mu. Aco. 1</t>
  </si>
  <si>
    <t>Kulsbjerg - Mern. Mu. Aco. 2</t>
  </si>
  <si>
    <t>Kulsbjerg - Mern. Mu. Slut</t>
  </si>
  <si>
    <t>Kulsbjerg - Mern. Rullegardiner</t>
  </si>
  <si>
    <t>Kulsbjerg - Mern. Rullegardinger mellemtrin, natur</t>
  </si>
  <si>
    <t>Kulsbjerg - Mern. Rådg. aco. 1</t>
  </si>
  <si>
    <t>Kulsbjerg - Mern. Rådg. aco. 2</t>
  </si>
  <si>
    <t>Kulsbjerg - Mern. Tø. Aco. 1</t>
  </si>
  <si>
    <t>Kulsbjerg - Mern. Tø. Slut</t>
  </si>
  <si>
    <t>Kulsbjerg - Mern. Udlæg juni</t>
  </si>
  <si>
    <t>Kulsbjerg - Mern. Udlæg lydmålinger + kørsel</t>
  </si>
  <si>
    <t>Kulsbjerg - Mern. Vent. Kørsel</t>
  </si>
  <si>
    <t>Kulsbjerg - Mern. Vent. Kørsel dec.</t>
  </si>
  <si>
    <t>Kulsbjerg - Mern. Vent. Kørsel okt.</t>
  </si>
  <si>
    <t>Kulsbjerg - Mern. Vent. Rådg. aco. 3</t>
  </si>
  <si>
    <t>Kulsbjerg - Mern. Vent. Rådg. Aco. 4</t>
  </si>
  <si>
    <t>Kulsbjerg - Mern. Vent. Rådg. Aco. 5</t>
  </si>
  <si>
    <t>Kulsbjerg - Mern. VVS slut</t>
  </si>
  <si>
    <t>Kulsbjerg - Mern. VVS. Aco. 1</t>
  </si>
  <si>
    <t>Kulsbjerg - Nyråd. Fugt- og skimmelundersøg. 18/2</t>
  </si>
  <si>
    <t>Kulsbjerg - Nyråd. Opfølg. fugt- og skimmelundersø</t>
  </si>
  <si>
    <t>Kulsbjerg - Nyråd. Skimmelsanering kælder</t>
  </si>
  <si>
    <t>Kulsbjerg skole. Indeklima</t>
  </si>
  <si>
    <t>Møn - Fanefjord. Fortov og trappe</t>
  </si>
  <si>
    <t>Møn - Fanefjord. Tilskud til indeklima</t>
  </si>
  <si>
    <t>APV</t>
  </si>
  <si>
    <t>Energi</t>
  </si>
  <si>
    <t>Udv. vedligehold</t>
  </si>
  <si>
    <t>APV i alt</t>
  </si>
  <si>
    <t>APV ialt</t>
  </si>
  <si>
    <t>I alt</t>
  </si>
  <si>
    <t>Gåsetårn - Kastrup. Gipsvægge, bjælkelag, termotag</t>
  </si>
  <si>
    <t>Gåsetårnsk.-Kastrup. Indlæsning papiruld + gangbro</t>
  </si>
  <si>
    <t>Gåsetårnskolen - Iselinge. Solcelle. Vinterforanst</t>
  </si>
  <si>
    <t>Gåsetårnskolen - Iselinge. Solceller. Aco. 2 slut</t>
  </si>
  <si>
    <t>Gåsetårnskolen - Kastrup. Loftisol. afd. 1</t>
  </si>
  <si>
    <t>Gåsetårnskolen - Ørslev. Energi. Udsk. 14 vinduer</t>
  </si>
  <si>
    <t>Gåsetårnskolen - Ørslev. Opsæt sensorer på toilet</t>
  </si>
  <si>
    <t>Gåsetårnsskolen , Iselinge afd, solcelle. Forsikri</t>
  </si>
  <si>
    <t>Iselinge. Demont. vent. aco. 2 - omposteret</t>
  </si>
  <si>
    <t>Iselinge. Solcelle. Honorar + kørsel januar</t>
  </si>
  <si>
    <t>Iselinge. Solceller. Aco. 1</t>
  </si>
  <si>
    <t>Iselinge. Solceller. El. Tilbageholdt i aco.</t>
  </si>
  <si>
    <t>Iselinge. Solceller. Rådg + kørsel nov.</t>
  </si>
  <si>
    <t>Iselinge. Ventilation aco. 2</t>
  </si>
  <si>
    <t>Iselinge. Ventilationsanlæg. Slutfaktura</t>
  </si>
  <si>
    <t>Iselinge. Ventilationsanlæg. Slutfaktura - tidl. b</t>
  </si>
  <si>
    <t>Iselingeskolen. Belysning- og efterisolering</t>
  </si>
  <si>
    <t>Kastrup Skole. Hulmursisolering</t>
  </si>
  <si>
    <t>KPCK. Belysning etape 1 og 2</t>
  </si>
  <si>
    <t>Kulsbjerg - Stensved. Energi. Vinduer</t>
  </si>
  <si>
    <t>Kulsbjerg - Stensved. Udsk. 5 toiletter</t>
  </si>
  <si>
    <t>Kulsbjerg skole - Stensved. 5 stk. toiletter m. ti</t>
  </si>
  <si>
    <t>Kulsbjergskole - Stensved. 3 stk. toiletter m. til</t>
  </si>
  <si>
    <t>Kulsbjergskole - Stensved. 5 stk toiletter</t>
  </si>
  <si>
    <t>Møn skole - Fanefjord. Ny forsyningspumpe rapsolie</t>
  </si>
  <si>
    <t>Møn skole - Stege. Belysning pilotprojekt</t>
  </si>
  <si>
    <t>Præstø skole - Abildhøj. Vinduesudsk. Aco. 2</t>
  </si>
  <si>
    <t>Stege skole. Armaturer</t>
  </si>
  <si>
    <t>Stensved. Ungdomssk. Ny belysning</t>
  </si>
  <si>
    <t>Præstø skole. vinduesudskiftning</t>
  </si>
  <si>
    <t>Ørslev skole. 2 amaturer</t>
  </si>
  <si>
    <t>Energi 12-15</t>
  </si>
  <si>
    <t>Præstø skole. Vinduer/døre</t>
  </si>
  <si>
    <t>Præstø skole. Solcelle. Rådgiver</t>
  </si>
  <si>
    <t>Præstø skole. Solcelle. Aco. 2 - tidl. bet.</t>
  </si>
  <si>
    <t>Præstø skole. Solcelle. Aco. 2</t>
  </si>
  <si>
    <t>Præstø skole. Solcelle. Aco. 1</t>
  </si>
  <si>
    <t>Møn skole - Stege. Udsk. vandvarmer</t>
  </si>
  <si>
    <t>Kulsbjerg-Stensved. Varme. El i skur</t>
  </si>
  <si>
    <t>Kulsbjerg -Stensved. Varme. Aft. 2</t>
  </si>
  <si>
    <t>Kulsbjerg -Stensved. Belysningsarmatuer del 1</t>
  </si>
  <si>
    <t>Kulsbjerg skole Stensved, Varmeanlæg. Entreprisefo</t>
  </si>
  <si>
    <t>Kulsbjerg - Stenved. Energi. aft. 88</t>
  </si>
  <si>
    <t>Kulsbjerg - Stensved.Vinduer, berøringsfri armatur</t>
  </si>
  <si>
    <t>Kulsbjerg - Stensved. Ventilation i adm + musik</t>
  </si>
  <si>
    <t>Kulsbjerg - Stensved. Varmeanlæg. Stålport</t>
  </si>
  <si>
    <t>Kulsbjerg - Stensved. Varme. Rådgivning</t>
  </si>
  <si>
    <t>Kulsbjerg - Stensved. Varme. Ny tavle</t>
  </si>
  <si>
    <t>Kulsbjerg - Stensved. Varme. Gravearb. kabler</t>
  </si>
  <si>
    <t>Kulsbjerg - Stensved. Varme. Føringsrør. Aco. 1</t>
  </si>
  <si>
    <t>Kulsbjerg - Stensved. Varme. Føringsrør + nedriv.</t>
  </si>
  <si>
    <t>Kulsbjerg - Stensved. Varme. El tilslutningsbidrag</t>
  </si>
  <si>
    <t>Kulsbjerg - Stensved. Varme. Aft. 3</t>
  </si>
  <si>
    <t>Kulsbjerg - Stensved. Varme. Aft. 1</t>
  </si>
  <si>
    <t>Kulsbjerg - Stensved. Varme. Aco. 3 - slut</t>
  </si>
  <si>
    <t>Kulsbjerg - Stensved. Varme. Aco. 2</t>
  </si>
  <si>
    <t>Kulsbjerg - Stensved. Varme. Aco. 1</t>
  </si>
  <si>
    <t>Kulsbjerg - Stensved. Udsk. vindue i kælder</t>
  </si>
  <si>
    <t>Kulsbjerg - Stensved. Udsk. lamper på 8 toiletter</t>
  </si>
  <si>
    <t>Kulsbjerg - Stensved. Udsk. lampehoveder i gård</t>
  </si>
  <si>
    <t>Kulsbjerg - Stensved. Overvågning varmecentral</t>
  </si>
  <si>
    <t>Kulsbjerg - Stensved. Mgl. CTS zoner. Aft. 67</t>
  </si>
  <si>
    <t>Kulsbjerg - Stensved. Lysarmaturer i fysik</t>
  </si>
  <si>
    <t>Kulsbjerg - Stensved. Isolering lofter, varmerør</t>
  </si>
  <si>
    <t>Kulsbjerg - Stensved. Isol + undercentral slut-tid</t>
  </si>
  <si>
    <t>Kulsbjerg - Stensved. Isol + undercentral slut</t>
  </si>
  <si>
    <t>Kulsbjerg - Stensved. Energi. Ændr. CTS</t>
  </si>
  <si>
    <t>Kulsbjerg - Stensved. Energi. Aft. 99 - isolering</t>
  </si>
  <si>
    <t>Kulsbjerg - Stensved. Energi. Aft. 5 + Aft. 6-60%</t>
  </si>
  <si>
    <t>Kulsbjerg - Stensved. Belysning rest 2013</t>
  </si>
  <si>
    <t>Kulsbjerg - Stensved. Belysning</t>
  </si>
  <si>
    <t>Kulsbjerg - Energi. Aft. 7 - tidl. bet.</t>
  </si>
  <si>
    <t>Kulsbjerg - Energi. Aft. 7</t>
  </si>
  <si>
    <t>Kulsbjeg - Stensved. Udsk. pumper og ventiler</t>
  </si>
  <si>
    <t>KPCK. Ny belysning i natur/teknik</t>
  </si>
  <si>
    <t>KPC Kalvehave. Energi. Udsk. vinduer</t>
  </si>
  <si>
    <t>Iselinge. Udsk. hovedpumpe</t>
  </si>
  <si>
    <t>Iselinge. Ny hovedpumpe. El-tilslutning</t>
  </si>
  <si>
    <t>Gåsetårn-Kastrup. Efterisol. papiruld og gangbro.</t>
  </si>
  <si>
    <t>Gåsetårn - Kastrup. Udsk. VVB</t>
  </si>
  <si>
    <t>Gåsetårn - Kastrup. Gangbro loft lem osv.</t>
  </si>
  <si>
    <t>Gåsetårn - Kastrup. Efterisolering med papiruld.</t>
  </si>
  <si>
    <t>Gåsetårn - Kastrup. El vandvarmere skolekøkken</t>
  </si>
  <si>
    <t>Gåsetårn - Kastrup. Udsk. belysning lok. 27 + ekst</t>
  </si>
  <si>
    <t>Gåsetårn - Kastrup. Vandvarmere skolekøkken</t>
  </si>
  <si>
    <t>Gåsetårn - Marienberg. Energi Vinduer bygn. C nord</t>
  </si>
  <si>
    <t>Gåsetårn - Marienberg. Energi. El. Aft.7</t>
  </si>
  <si>
    <t>Gåsetårn - Marienberg. Energi. Styrekab. CTS m.m.</t>
  </si>
  <si>
    <t>Gåsetårn - Marienberg. Udsk. 13 radiatorer i gang</t>
  </si>
  <si>
    <t>Gåsetårn - Marienberg. VVS. Aft. 4 - Radiatorer</t>
  </si>
  <si>
    <t>Gåsetårn - Ørslev. Pilot belysning. 2 armaturer</t>
  </si>
  <si>
    <t>Gåsetårn. Marienberg. Belysning etap. 2</t>
  </si>
  <si>
    <t>Gåsetårn-Marienberg. Energi. Udsk. vinduer øst+syd</t>
  </si>
  <si>
    <t>Kulsbjerg - Mern. Belysning</t>
  </si>
  <si>
    <t>Kulsbjerg - Mern. Ventilation</t>
  </si>
  <si>
    <t>Kulsbjerg - Mern. Vinduer</t>
  </si>
  <si>
    <t>Kulsbjerg - Nyråd. Belysning adm.</t>
  </si>
  <si>
    <t>Kulsbjerg - Nyråd. Hulmursisolering</t>
  </si>
  <si>
    <t>Kulsbjerg - Nyråd. Udsk. ekstra vinduer</t>
  </si>
  <si>
    <t>Kulsbjerg - Nyråd. Udsk. vinduer</t>
  </si>
  <si>
    <t>Kulsbjerg - Stensved. Energi. Vinduer. Tø-arb.</t>
  </si>
  <si>
    <t>Møn skole - Stege. Afkalker</t>
  </si>
  <si>
    <t>Svend Gønge. Cafeteria. 1 stk. armatur</t>
  </si>
  <si>
    <t>Svend Gønge. Energi. Nedriv. aft. 6</t>
  </si>
  <si>
    <t>Svend Gønge. Energi. Pkt. 12.4.19 - 55%</t>
  </si>
  <si>
    <t>Svend Gønge. Energi. VVS. Radiatorer 60%</t>
  </si>
  <si>
    <t>Svend Gønge. Styring ny belysning</t>
  </si>
  <si>
    <t>Gåsetårn  - Kastrup. 60 stk LED-armaturer</t>
  </si>
  <si>
    <t>Gåsetårn - Kastrup. 16 stk udendørsarmaturer</t>
  </si>
  <si>
    <t>Gåsetårn - Kastrup. 2 stk udendørsarmaturer</t>
  </si>
  <si>
    <t>Gåsetårn - Kastrup. 8 stk led Striplight</t>
  </si>
  <si>
    <t>Gåsetårn - Kastrup. Belysning i sløjd og syrum</t>
  </si>
  <si>
    <t>Gåsetårn - Kastrup. El-install. VVB</t>
  </si>
  <si>
    <t>Gåsetårn - Ørslev. Udsk. 5 toiletter i hal</t>
  </si>
  <si>
    <t>Gåsetårn - Ørslev. Udsk. 6 toiletter</t>
  </si>
  <si>
    <t>Gåsetårnskolen - Kastrup. Belysning. Energitilskud</t>
  </si>
  <si>
    <t>Kulsbjerg - Mern. Udsk. udv. lamper</t>
  </si>
  <si>
    <t>Kulsbjerg - Nyråd. Hallen. Nye lamper lille gang</t>
  </si>
  <si>
    <t>Kulsbjerg - Stensved. Udsk. belysning 4 toiletter</t>
  </si>
  <si>
    <t>Svend Gønge. Belysning aco. 3</t>
  </si>
  <si>
    <t>Svend Gønge. Belysning aco. 3 tidl. bet.</t>
  </si>
  <si>
    <t>Svend Gønge. Belysning slut</t>
  </si>
  <si>
    <t>Svend Gønge. Belysning slut - tidl. bet.</t>
  </si>
  <si>
    <t>Svend Gønge. Belysning. Liftleje 11-13/5</t>
  </si>
  <si>
    <t>Svend Gønge. Belysning. Liftleje 19-21/4</t>
  </si>
  <si>
    <t>Svend Gønge. Ekstra isolering og lofter - nedbryd</t>
  </si>
  <si>
    <t>Svend Gønge. El. Aft. 17+19</t>
  </si>
  <si>
    <t>Svend Gønge. Energi. Belys. aco. 2</t>
  </si>
  <si>
    <t>Svend Gønge. Energi. Belys. aco. 2 - tidl.bet.</t>
  </si>
  <si>
    <t>Svend Gønge. Energi. Tø. Aft. 2</t>
  </si>
  <si>
    <t>Svend Gønge. Energi. Vent.</t>
  </si>
  <si>
    <t>Svend Gønge. Energi. VVS aco. 3</t>
  </si>
  <si>
    <t>Svend Gønge. Energi. VVS aft. 3</t>
  </si>
  <si>
    <t>Svend Gønge. Mont. belysning cafeteria</t>
  </si>
  <si>
    <t>Svend Gønge. Radiatorer aco. 4</t>
  </si>
  <si>
    <t>Svend Gønge. Radiatorer slut</t>
  </si>
  <si>
    <t>Svend Gønge. Skolekøkken. Ændr vent.install.</t>
  </si>
  <si>
    <t>Svend Gønge. Skolekøkken. Ændr. lysinstall.</t>
  </si>
  <si>
    <t>Svend Gønge.Skolekøkken. Udsk. belysning</t>
  </si>
  <si>
    <t>Energi 2016</t>
  </si>
  <si>
    <t>Gåsetårn - Iselinge. Belysning p-plads. 22 armatur</t>
  </si>
  <si>
    <t>Gåsetårn - Iselinge. Belysning p-plads. 6 armature</t>
  </si>
  <si>
    <t>Gåsetårn - Ørslev. Ombyg. + styring for VE hal</t>
  </si>
  <si>
    <t>Kulsbjerg - Nyråd. Belysning beregn. 2</t>
  </si>
  <si>
    <t>Kulsbjerg - Nyråd. Belysning beregn. 3</t>
  </si>
  <si>
    <t>Kulsbjerg - Nyråd. Belysning beregn. 4</t>
  </si>
  <si>
    <t>Kulsbjerg - Nyråd. Belysning vindfang, gang, toile</t>
  </si>
  <si>
    <t>Kulsbjerg - Nyråd. Energi16. Velux garderobe</t>
  </si>
  <si>
    <t>Kulsbjerg - Nyråd. Energioptimering gang og klasse</t>
  </si>
  <si>
    <t>Møn skole - Hjertebjerg. Belysning p-plads</t>
  </si>
  <si>
    <t>Møn skole - Hjertebjerg. Belysning p-plads 3 ekstr</t>
  </si>
  <si>
    <t>Møn skole - Stege. Belysning p-plads</t>
  </si>
  <si>
    <t>Møn skole - Stege. Belysning p-plads 8 ekstra</t>
  </si>
  <si>
    <t>Præstø skole. Stibelysning c. sydindgang</t>
  </si>
  <si>
    <t>Præstø skole. Udsk. 12 loftlamper på toiletter</t>
  </si>
  <si>
    <t>Svend Gønge. Belysning p-plads. 17 armaturer</t>
  </si>
  <si>
    <t>Svend Gønge. Belysning p-plads. Rest 17 armaturer</t>
  </si>
  <si>
    <t>Energi i alt</t>
  </si>
  <si>
    <t>Svend Gønge. Renov. lysstyring - indgang til hal</t>
  </si>
  <si>
    <t>Svend Gønge. Etab. sensorstyring i cafeteria</t>
  </si>
  <si>
    <t>Svend Gønge. Aft. 29 - Hovedafbryder AV-udstyr</t>
  </si>
  <si>
    <t>Møn - Fanefjord. Udsk. cirk.pumpe</t>
  </si>
  <si>
    <t>Møn - Fanefjord. Tagudsk. aft. 1 aco. 1</t>
  </si>
  <si>
    <t>Møn - Fanefjord. Tagudsk. aco. 2</t>
  </si>
  <si>
    <t>Gåsetårn - Ørslev. Udsk. belysning gange m.m.</t>
  </si>
  <si>
    <t>Gåsetårn - Marienberg. Udsk. lofter</t>
  </si>
  <si>
    <t>Gåsetårn - Marienberg. Lofter. Entrepriseforsikrin</t>
  </si>
  <si>
    <t>Gåsetårn - Kastrup. Udsk. belysning</t>
  </si>
  <si>
    <t>Gåsetårn - Kastrup. Udsk. armaturer</t>
  </si>
  <si>
    <t>Gåsetårn - Kastrup. Hallen. Tillægsarb. belysning</t>
  </si>
  <si>
    <t>Gåsetårn - Kastrup. Hallen. Styretavle + betj.pane</t>
  </si>
  <si>
    <t>Gåsetårn - Kastrup. Hal. Udsk. belysning</t>
  </si>
  <si>
    <t>Møn skole - Stege. Belysning p-plads 1 armatur</t>
  </si>
  <si>
    <t>Kulsbjerg - Nyråd. Belysning p-plads 6 armaturer</t>
  </si>
  <si>
    <t>Kulsbjerg - Nyråd. Belysning p-plads 5 armaturer</t>
  </si>
  <si>
    <t>Gåsetårn - Ørslev. Udsk. belysning på toiletter</t>
  </si>
  <si>
    <t>Gåsetårn - Ørslev. Belysning på p-plads. 12 armatu</t>
  </si>
  <si>
    <t>Gåsetårn - Marienberg. Belysning p-plads. 9 armatu</t>
  </si>
  <si>
    <t>Gåsetårn - Marienberg. Belysning p-plads. 12 armat</t>
  </si>
  <si>
    <t>Gåsetårn - Kastrup. Varmeanlæg slut - tidl. bet.</t>
  </si>
  <si>
    <t>Gåsetårn - Kastrup. Varmeanlæg slut</t>
  </si>
  <si>
    <t>Gåsetårn - Kastrup. Fjernvarmekonv. Rådgivning</t>
  </si>
  <si>
    <t>Gåsetårn - Kastrup. Fjernvarmekonv. El-arb</t>
  </si>
  <si>
    <t>Gåsetårn - Kastrup. Fjernvarme. Aco. 1</t>
  </si>
  <si>
    <t>Møn skole - Stege. LED-moduler 50%</t>
  </si>
  <si>
    <t>KPCK. Belysning i træningsrum</t>
  </si>
  <si>
    <t>Kalvehave skole. Varmeanlæg. Slut</t>
  </si>
  <si>
    <t>Kalvehave skole. Varmeanlæg. Sim-kort og tlf. abon</t>
  </si>
  <si>
    <t>Kalvehave Skole. Varmeanlæg. Rådgiver</t>
  </si>
  <si>
    <t>Kalvehave skole. Varmeanlæg. Indstilling af flow</t>
  </si>
  <si>
    <t>Kalvehave skole. Varmeanlæg. Flyttet pir v. fyrrum</t>
  </si>
  <si>
    <t>Kalvehave skole. Varmeanlæg. Fejl på pir</t>
  </si>
  <si>
    <t>Kalvehave Skole. Varmeanlæg. El-arb.</t>
  </si>
  <si>
    <t>Kalvehave skole. Varmeanlæg. Branddør</t>
  </si>
  <si>
    <t>Kalvehave skole. Varmeanlæg. Aft. 1-2</t>
  </si>
  <si>
    <t>Kalvehave Skole. Varmeanlæg. Aco. 3</t>
  </si>
  <si>
    <t>Kalvehave skole. Varmeanlæg. Aco. 2</t>
  </si>
  <si>
    <t>Kalvehave skole. Varmeanlæg. Aco. 1</t>
  </si>
  <si>
    <t>Kalvehave skole. Tilslutningsbidrag ændr stikledni</t>
  </si>
  <si>
    <t>Kalvehave skole. Tilslutningsbidrag 1 måler</t>
  </si>
  <si>
    <t>Kalvehave skole. Ny cylinder på branddør og hegn</t>
  </si>
  <si>
    <t>Kalvehave skole. Eftersyn ny install., prøvningsat</t>
  </si>
  <si>
    <t>Gåsetårn - Marienberg. Udsk. belysning</t>
  </si>
  <si>
    <t>Energi 2017</t>
  </si>
  <si>
    <t>Gåsetårn - Iselinge. EviShine</t>
  </si>
  <si>
    <t>Gåsetårn - Iselinge. EviShine ComCard</t>
  </si>
  <si>
    <t>Gåsetårn - Kastrup. Netværk til varmecentral</t>
  </si>
  <si>
    <t>Gåsetårn - Kastrup. SBO konv. aco. 1</t>
  </si>
  <si>
    <t>Gåsetårn - Kastrup. SBO konv. slut</t>
  </si>
  <si>
    <t>Gåsetårn - Nyråd. Hallen. Udsk. belysning i omklæd</t>
  </si>
  <si>
    <t>Gåsetårn - Ørslev. Udsk. belysning klasseværelser</t>
  </si>
  <si>
    <t>Kalvehave skole. Varmeanlæg. GSM modul</t>
  </si>
  <si>
    <t>Kulsbjerg - Stensved. Flyt brandautomatik til CTS</t>
  </si>
  <si>
    <t>Møn - Stege. CTS etap. 2 - aco. 1</t>
  </si>
  <si>
    <t>Møn - Stege. CTS etap. 2 - slut</t>
  </si>
  <si>
    <t>Møn - Stege. CTS funktionsafprøv. undercentral</t>
  </si>
  <si>
    <t>Møn - Stege. CTS konv. Ændre install. til pumpe m.</t>
  </si>
  <si>
    <t>Møn - Stege. CTS konvertering aco. 1</t>
  </si>
  <si>
    <t>Møn - Stege. CTS konvertering aco. 2</t>
  </si>
  <si>
    <t>Møn - Stege. CTS konvertering slut + server</t>
  </si>
  <si>
    <t>Møn - Stege. Energiopt. Udsk. pendel indsatser</t>
  </si>
  <si>
    <t>Møn - Stege. Energioptimering rådg. aco. 1</t>
  </si>
  <si>
    <t>Møn - Stege. Energioptimering rådg. aco. 2</t>
  </si>
  <si>
    <t>Møn - Stege. Energioptimering ventilation</t>
  </si>
  <si>
    <t>Møn - Stege. Energioptimering. Rådg. slut</t>
  </si>
  <si>
    <t>Møn - Stege. Energioptimering. Viderefak. lamper</t>
  </si>
  <si>
    <t>Møn - Stege. LED moduler slut</t>
  </si>
  <si>
    <t>Møn - Stege. Udsk. belysning</t>
  </si>
  <si>
    <t>Møn - Stege. Udsk. brugsvandspumpe</t>
  </si>
  <si>
    <t>Møn - Stege. Udsk. CTS</t>
  </si>
  <si>
    <t>Møn - Stege. Udsk. pendler</t>
  </si>
  <si>
    <t>Svend Gønge - Bårse. Ny belysning i klasselok. 1+2</t>
  </si>
  <si>
    <t>Energi 2018</t>
  </si>
  <si>
    <t>Gåsetårn - Kastrup. Afbrydelse af gasinstall.</t>
  </si>
  <si>
    <t>Gåsetårn - Ørslev. Familielok. Loft</t>
  </si>
  <si>
    <t>Gåsetårn - Ørslev. Udsk. belysning i familielokale</t>
  </si>
  <si>
    <t>Kalvehave skole. Udsk. vinduer - glaskarnap</t>
  </si>
  <si>
    <t>Kulsbjerg - Nyråd. Lampesteder i sløjd</t>
  </si>
  <si>
    <t>Kulsbjerg - Nyråd. Nye install. i 2 klasselok.</t>
  </si>
  <si>
    <t>Kulsbjerg - Nyråd. Udsk. belysning i klasselok.</t>
  </si>
  <si>
    <t>Møn - Fanefjord. Varme. Aco. 1</t>
  </si>
  <si>
    <t>Møn - Fanefjord. Varme. Aco. 2</t>
  </si>
  <si>
    <t>Møn - Fanefjord. Varme. Aco. 3</t>
  </si>
  <si>
    <t>Møn - Fanefjord. Varme. Aco. 3 - tidl. bet./fradra</t>
  </si>
  <si>
    <t>Møn - Fanefjord. Varme. Afmelding skorsten</t>
  </si>
  <si>
    <t>Møn - Fanefjord. Varme. Byggepladshegn</t>
  </si>
  <si>
    <t>Møn - Fanefjord. Varme. Jur. rådg. 2. kvt. 18</t>
  </si>
  <si>
    <t>Møn - Fanefjord. Varme. Nye forsyninger, tavler</t>
  </si>
  <si>
    <t>Møn - Fanefjord. Varme. Rådgiver</t>
  </si>
  <si>
    <t>Møn - Fanefjord. Varme. SIM + tlf. abonn.</t>
  </si>
  <si>
    <t>Møn - Fanefjord. Varme. Tillægsarbejder</t>
  </si>
  <si>
    <t>Møn - Fanefjord. Varme. Tilslut.bidr. 1 måler</t>
  </si>
  <si>
    <t>Møn - Fanefjord. Varmepumpe. Tilslutningsbidrag</t>
  </si>
  <si>
    <t>Møn - Hjertebjerg. Varme. Aco. 1</t>
  </si>
  <si>
    <t>Møn - Hjertebjerg. Varme. Aco. 2</t>
  </si>
  <si>
    <t>Møn - Hjertebjerg. Varme. Byggesagsgebyr</t>
  </si>
  <si>
    <t>Møn - Hjertebjerg. Varme. Nye forsyninger, tavler</t>
  </si>
  <si>
    <t>Møn - Hjertebjerg. Varme. Rådgiver</t>
  </si>
  <si>
    <t>Møn - Hjertebjerg. Varme. SIM + tlf. abonn.</t>
  </si>
  <si>
    <t>Møn - Hjertebjerg. Varme. Tillægsarbejder</t>
  </si>
  <si>
    <t>Møn - Hjertebjerg. Varme. Tilslutningsbidrag måler</t>
  </si>
  <si>
    <t>Møn - Hjertebjerg. Varme.Aco. 3</t>
  </si>
  <si>
    <t>Møn - Hjertebjerg. Varme.Aco. 3 - tidl. bet.</t>
  </si>
  <si>
    <t>Møn - Hjertebjerg. Varmepumpe. Tilslutningsbidrag</t>
  </si>
  <si>
    <t>Svend Gønge. Lysarmaturer til 2 klasselokaler</t>
  </si>
  <si>
    <t>Svend Gønge. Udsk. belysning på skoletorv + biblio</t>
  </si>
  <si>
    <t>Svend Gønge. Wireophæng til belysning klasselok.</t>
  </si>
  <si>
    <t>Svend Gønge. Omkl. VVS brusesystem</t>
  </si>
  <si>
    <t>Svend Gønge. Forhal. Belysning</t>
  </si>
  <si>
    <t>Svend Gønge. El-entreprise</t>
  </si>
  <si>
    <t>Svend Gønge. El. Aft. 1-4</t>
  </si>
  <si>
    <t>Kalvehave skole. Udsk. styreventil på varmeanlæg</t>
  </si>
  <si>
    <t>Iselinge - Opkobling Hjertebjergskolens Trend</t>
  </si>
  <si>
    <t>Gåsetårn - Ørslev. Udsk. belysning Egnshus</t>
  </si>
  <si>
    <t>Gåsetårn - Iselinge. Kabling til Evishine</t>
  </si>
  <si>
    <t>Gåsetårn - Iselinge. Install. Evishineboxe</t>
  </si>
  <si>
    <t>Energi 2019</t>
  </si>
  <si>
    <t>Gåsetårn - Kastrup. Vaskemaskine + tørretumbler</t>
  </si>
  <si>
    <t>Gåsetårn - Ørslev. Tørretumbler</t>
  </si>
  <si>
    <t>Gåsetårn - Ørslev. Vaskemaskine + tørretumbler</t>
  </si>
  <si>
    <t>Iselinge. Omklædning. Ny belysning</t>
  </si>
  <si>
    <t>Iselinge. Omklædning. Vandbesp. armaturer</t>
  </si>
  <si>
    <t>Kalvehave skole. Ny belysning i fyrrum</t>
  </si>
  <si>
    <t>Kalvehave skole. Udsk. belysning i gym.sal</t>
  </si>
  <si>
    <t>Kalvehave skole. Vaskemaskine</t>
  </si>
  <si>
    <t>Kulsbjerg - Mern. Udsk. belysning i gym.sal</t>
  </si>
  <si>
    <t>Kulsbjerg - Mern. Vaskemaskine + tørretumbler</t>
  </si>
  <si>
    <t>Kulsbjerg - Stensved. Udsk. undercentraler i CTS</t>
  </si>
  <si>
    <t>Kulsbjerg - Stensved. Vaskemaskine + tørretumbler</t>
  </si>
  <si>
    <t>Møn - Fanefjord. Genetab. græsareal</t>
  </si>
  <si>
    <t>Møn - Fanefjord. Vaskemaskine, tørretumbler, sokle</t>
  </si>
  <si>
    <t>Møn - Hjertebjerg. CTS. Ny undercentral på loft</t>
  </si>
  <si>
    <t>Møn - Hjertebjerg. CTS. Omlæg netværk i kælder</t>
  </si>
  <si>
    <t>Møn - Hjertebjerg. CTS. Trend fugtføler</t>
  </si>
  <si>
    <t>Møn - Hjertebjerg. Vaskemaksine, tørretumbler, kit</t>
  </si>
  <si>
    <t>Møn - Stege. 2 Bell 500 LED moduler</t>
  </si>
  <si>
    <t>Møn - Stege. 3 stk Bell 500 LED modul</t>
  </si>
  <si>
    <t>Møn - Stege. CTS etape 3. Aco. 1</t>
  </si>
  <si>
    <t>Møn - Stege. CTS etape 3. Slut</t>
  </si>
  <si>
    <t>Møn - Stege. Vaskemaskine og tørretumbler</t>
  </si>
  <si>
    <t>Præstø skole. Udsk. inverter</t>
  </si>
  <si>
    <t>Præstø skole. Vaskemaskine + tørretumbler</t>
  </si>
  <si>
    <t>Svend Gønge - Bårse. Vaskemaskine + tørretumbler</t>
  </si>
  <si>
    <t>Svend Gønge. Gang v. hal. Armaturer</t>
  </si>
  <si>
    <t>Svend Gønge. Vaskemaskine + tørretumbler</t>
  </si>
  <si>
    <t>Svend Gønge. Vista konv. EcoStruxure</t>
  </si>
  <si>
    <t>Svend Gønge - Bårse. udsk. gaskedel</t>
  </si>
  <si>
    <t>Præstø Skole. Udsk. VVB</t>
  </si>
  <si>
    <t>Præstø skole. Udsk. belysning incl. 4 ekstra - caf</t>
  </si>
  <si>
    <t>Møn - Stege. CTS etape 5. Slut</t>
  </si>
  <si>
    <t>Møn - Stege. CTS etape 5. El-arb. + 2 ventilatorer</t>
  </si>
  <si>
    <t>Møn - Stege. CTS etape 5, aco. 1</t>
  </si>
  <si>
    <t>Møn - Stege. CTS etape 4. El-arb.</t>
  </si>
  <si>
    <t>Møn - Stege. CTS etape 4, slut</t>
  </si>
  <si>
    <t>Møn - Stege. CTS etape 4, aco. 1</t>
  </si>
  <si>
    <t>Møn - Fanefjord. Tilskud til APV-sag</t>
  </si>
  <si>
    <t>Møn - Fanefjord. EBO konvertering</t>
  </si>
  <si>
    <t>Gåsetårn - Kastrup. Hal. Af-/genmont. varmerør</t>
  </si>
  <si>
    <t>Energi 2020</t>
  </si>
  <si>
    <t>Gåsetårn - Iselinge. 23 lysrør 26w, 82 lysrør 17w</t>
  </si>
  <si>
    <t>Gåsetårn - Iselinge. 24 lysrør 26w, 88 lysrør 17w</t>
  </si>
  <si>
    <t>Gåsetårn - Iselinge. 47 lysrør 26w</t>
  </si>
  <si>
    <t>Gåsetårn - Iselinge. Gangarealer. 10 ledrør</t>
  </si>
  <si>
    <t>Gåsetårn - Iselinge. Install. til EviShine skærm</t>
  </si>
  <si>
    <t>Gåsetårn - Iselinge. Udsk. cirk.pumpe til sfo</t>
  </si>
  <si>
    <t>Kulsbjerg - Mern. Finansiering</t>
  </si>
  <si>
    <t>Møn - Hjertebjerg. Konvertering CTS</t>
  </si>
  <si>
    <t>Møn - Hjertebjerg. Udsk. belysning</t>
  </si>
  <si>
    <t>Møn - Hjertebjerg. Udsk. belysning skolekøkken</t>
  </si>
  <si>
    <t>Præstø skole. Udsk. belysning aco. 1</t>
  </si>
  <si>
    <t>Svend Gønge - Bårse. Udsk. lamper incl lærerophold</t>
  </si>
  <si>
    <t>Svend Gønge - SFO. Udsk. belysning</t>
  </si>
  <si>
    <t>Svend Gønge. CTS tilslut el-tavle</t>
  </si>
  <si>
    <t>Svend Gønge. CTS. Aco 1</t>
  </si>
  <si>
    <t>Svend Gønge. CTS. Aco. 2</t>
  </si>
  <si>
    <t>Svend Gønge. CTS. Aco. 3</t>
  </si>
  <si>
    <t>Svend Gønge. El. arb. Schneider projekt</t>
  </si>
  <si>
    <t>Svend Gønge. Skole og hal. Asbestprøver ifb. VVB</t>
  </si>
  <si>
    <t>Svend Gønge. Udsk. belysning gange + ekstra</t>
  </si>
  <si>
    <t>Svend Gønge. Udsk. lamper på kontorer</t>
  </si>
  <si>
    <t>Svend Gønge. Udsk. pumpe</t>
  </si>
  <si>
    <t>Svend Gønge. Udsk. VVB</t>
  </si>
  <si>
    <t>Svend Gønge.. Hal. Udsk. VVB</t>
  </si>
  <si>
    <t>Betalt 2013</t>
  </si>
  <si>
    <t>Gåsetårnskolen - Iselinge - Hallen. Ombygning af ventilationsanlæg omklædning og hal</t>
  </si>
  <si>
    <t>Gåsetårnskolen - Iselinge. Afsætningsbeløb til årlig vedligeholdelse.</t>
  </si>
  <si>
    <t>Gåsetårnskolen - Iselinge. "Akutopgaver" 2013</t>
  </si>
  <si>
    <t>Gåsetårnskolen - Iselinge. Ompostering fra anlægsprojektet</t>
  </si>
  <si>
    <t>Gåsetårnskolen - Kastrup. Rensning af tagrender</t>
  </si>
  <si>
    <t>Gåsetårnskolen - Kastrup. Rest fra 2012 - Udskiftning af vinduespartier</t>
  </si>
  <si>
    <t>Gåsetårnskolen - Kastrup. "Akutopgaver" 2013</t>
  </si>
  <si>
    <t>Gåsetårnskolen - Marienberg. Rensning af tagrender</t>
  </si>
  <si>
    <t>Gåsetårnskolen - Marienberg. "Akutopgaver" 2013</t>
  </si>
  <si>
    <t>Gåsetårnskolen - Ørslev. Vinduer udskiftes.</t>
  </si>
  <si>
    <t>Gåsetårnskolen - Ørslev. Maler gennemgang af vinduer og døre.</t>
  </si>
  <si>
    <t>Gåsetårnskolen - Ørslev. Udskiftning af Veluxvinduer.</t>
  </si>
  <si>
    <t>Gåsetårnskolen - Ørslev. Udskiftning af 3 stk kviste</t>
  </si>
  <si>
    <t>Gåsetårnskolen - Ørslev. Rensning af tagrender</t>
  </si>
  <si>
    <t>Gåsetårnskolen - Ørslev. Rest fra 2012 - Vandskade</t>
  </si>
  <si>
    <t>Gåsetårnskolen - Ørslev. "Akutopgaver" 2013</t>
  </si>
  <si>
    <t>Kompetencecenter Kalvehave. Udskiftning af tagrender og nedløb - og omlægning af skjulte t</t>
  </si>
  <si>
    <t>Kompetencecenter Kalvehave. Rensning af tagrender</t>
  </si>
  <si>
    <t>Kompetencecenter Kalvehave. "Akutopgaver" 2013</t>
  </si>
  <si>
    <t>Kompetencecenter Kalvehave. Udsk. rygning</t>
  </si>
  <si>
    <t>Kulsbjerg skole - Mern. Udsk. af defekte vingetegl - afrensning af mos - rep. af grater og</t>
  </si>
  <si>
    <t>Kulsbjerg skole - Mern. Rensning af tagrender</t>
  </si>
  <si>
    <t>Kulsbjerg skole - Mern. Rest fra 2012 - Gennemgang af varmesystem</t>
  </si>
  <si>
    <t>Kulsbjerg skole - Mern. "Akutopgaver" 2013</t>
  </si>
  <si>
    <t>Kulsbjerg skole - Nyråd. "Akutopgaver" 2013</t>
  </si>
  <si>
    <t>Kulsbjerg skole - Stensved. Kloakseparering</t>
  </si>
  <si>
    <t>Kulsbjerg skole - Stensved. "Akutopgaver" 2013</t>
  </si>
  <si>
    <t>Møn skole - Fanefjord. Rensning af tagrender</t>
  </si>
  <si>
    <t>Møn skole - Hjertebjerg. Rensning af tagrender</t>
  </si>
  <si>
    <t>Møn skole - Hjertebjerg. "Akutopgaver" 2013</t>
  </si>
  <si>
    <t>Møn skole - Stege. Rest fra 2012 - HPFI - afhjælpning af fejl og mangler</t>
  </si>
  <si>
    <t>Møn skole - Stege. Skydedøre udskiftes</t>
  </si>
  <si>
    <t>Møn skole - Stege. Rensning af regnvandsbrønde</t>
  </si>
  <si>
    <t>Møn skole - Stege. Snedker gennemgang af oplukkelige døre og vinduer.</t>
  </si>
  <si>
    <t>Møn skole - Stege. "Akutopgaver" 2013</t>
  </si>
  <si>
    <t>Møn skole - Stege. Rest fra 2012 - Brandmaling</t>
  </si>
  <si>
    <t>Præstø skole - Abildhøj. Rensning af tagrender</t>
  </si>
  <si>
    <t>Præstø skole - Abildhøj. Udskiftning af vinduer - etapevis</t>
  </si>
  <si>
    <t>Svend Gønge skolen - Bårse. Rensning af tagrender</t>
  </si>
  <si>
    <t>Svend Gønge skolen. Rensning af tagrender</t>
  </si>
  <si>
    <t>Svend Gønge skolen. "Akutopgaver" 2013</t>
  </si>
  <si>
    <t>Betalt 2014</t>
  </si>
  <si>
    <t>Gåsetårnskolen - Iselinge. "Akutopgaver" 2014</t>
  </si>
  <si>
    <t>Gåsetårnskolen - Kastrup. Gennemgang af tagrender på fløj 2+3</t>
  </si>
  <si>
    <t xml:space="preserve">Gåsetårnskolen - Kastrup. Snedker gennemgang af vindusparti </t>
  </si>
  <si>
    <t>Gåsetårnskolen - Kastrup. "Akutopgaver" 2014</t>
  </si>
  <si>
    <t>Gåsetårnskolen - Kastrup. Udsk./rep. 4 vinduer</t>
  </si>
  <si>
    <t>Gåsetårnskolen - Marienberg. "Akutopgaver" 2014</t>
  </si>
  <si>
    <t>Gåsetårnskolen - Marienberg. Vinduesudskiftning 2014</t>
  </si>
  <si>
    <t>Gåsetårnskolen - Ørslev. "Akutopgaver" 2014</t>
  </si>
  <si>
    <t>KPC Kalvehave. Snedker/maler gennemgang af vinduer + eftergang beslag mv.</t>
  </si>
  <si>
    <t>KPC Kalvehave. Rensning af tagrender</t>
  </si>
  <si>
    <t>KPC Kalvehave. "Akutopgaver" 2014</t>
  </si>
  <si>
    <t>Kulsbjergskole - Mern. "Akutopgaver" 2014</t>
  </si>
  <si>
    <t>Kulsbjerg skole - Nyråd. Rest fra 2013 - Rensning af tagrender</t>
  </si>
  <si>
    <t>Kulsbjergskole - Nyråd. Ødelagt nedløb på Hallen</t>
  </si>
  <si>
    <t>Kulsbjergskole - Nyråd. Rensning af tagrender</t>
  </si>
  <si>
    <t>Kulsbjerg skole - Nyråd. "Akutopgaver" 2014</t>
  </si>
  <si>
    <t>Kulsbjerg skole - Stensved. "Akutopgaver" 2014</t>
  </si>
  <si>
    <t>Kulsbjerg skole - Stensved. Rest fra 2013 - Kloakseparering</t>
  </si>
  <si>
    <t>Kulsbjerg skole - Stensved. Kloakrenovering</t>
  </si>
  <si>
    <t>Kulsbjerg skole - Stensved. Tilskud til renovering</t>
  </si>
  <si>
    <t>Møn skole - Fanefjord. "Akutopgaver" 2014</t>
  </si>
  <si>
    <t>Møn skole - Hjertebjerg. "Akutopgaver" 2014</t>
  </si>
  <si>
    <t>Møn skole - Stege. Gennemgang/udskiftning af tagrender.</t>
  </si>
  <si>
    <t>Møn skole - Stege. Rest fra 2013 - Brandmaling</t>
  </si>
  <si>
    <t>Møn skole - Stege. "Akutopgaver" 2014</t>
  </si>
  <si>
    <t>Præstø skole - Abildhøj. "Akutopgaver" 2014</t>
  </si>
  <si>
    <t>Præstø skole - Abildhøj. Rest fra 2013 - Udskiftning af vinduer - etapevis</t>
  </si>
  <si>
    <t>Præstø skole - Abildhøj. Tilskud til renoveringssag</t>
  </si>
  <si>
    <t>Svend Gøngeskolen - Bårse. Rensning af tagrender</t>
  </si>
  <si>
    <t>Svend Gøngeskolen - Bårse. "Akutopgaver" 2014</t>
  </si>
  <si>
    <t>Svend Gøngeskolen. Rest fra 2013 - Maler gennemgang/udsk. af underbrædder og sternbrædder</t>
  </si>
  <si>
    <t>Svend Gøngeskolen. Rensning af tagrender</t>
  </si>
  <si>
    <t>Svend Gøngeskolen. "Akutopgaver" 2014</t>
  </si>
  <si>
    <t>Arbejde - Udv. vedligehold</t>
  </si>
  <si>
    <t>Arbejde Udv. vedligehold</t>
  </si>
  <si>
    <t>Betalt 2015</t>
  </si>
  <si>
    <t>Gåsetårnskolen - Iselinge. "Akutopgaver" 2015</t>
  </si>
  <si>
    <t>Gåsetårnskolen - Iselinge. Rottespærrer</t>
  </si>
  <si>
    <t>Gåsetårnskolen - Kastrup. "Akutopgaver" 2015</t>
  </si>
  <si>
    <t>Gåsetårnskolen - Kastrup. Rottespærrer</t>
  </si>
  <si>
    <t>Gåsetårnskolen - Marienberg. Rest fra 2014. Rensning af tagrender</t>
  </si>
  <si>
    <t>Gåsetårnskolen - Marienberg. Udskiftning af vinduer og døre.</t>
  </si>
  <si>
    <t>Gåsetårnskolen - Marienberg. "Akutopgaver" 2015</t>
  </si>
  <si>
    <t>Gåsetårnskolen - Marienberg. Diverse arbejder ifb. ombygning</t>
  </si>
  <si>
    <t>Gåsetårnskolen - Marienberg. Rottespærrer</t>
  </si>
  <si>
    <t>Gåsetårnskolen - Marienberg. SFO. Flytning af Parkhaven</t>
  </si>
  <si>
    <t>Gåsetårnskolen - Ørslev. "Akutopgaver" 2015</t>
  </si>
  <si>
    <t>Gåsetårnskolen - Ørslev. Rottespærrer</t>
  </si>
  <si>
    <t>Kompetencecenter Kalvehave. "Akutopgaver" 2015</t>
  </si>
  <si>
    <t>Kompetencecenter Kalvehave incl. Ressourcecenter. Rottespærrer</t>
  </si>
  <si>
    <t>Kulsbjerg skole - Mern. Udsk. vinduer/døre. Afsat til Pet</t>
  </si>
  <si>
    <t>Kulsbjerg skole - Mern. "Akutopgaver" 2015</t>
  </si>
  <si>
    <t>Kulsbjerg skole - Mern. Rottespærrer</t>
  </si>
  <si>
    <t>Kulsbjerg skole - Nyråd. Rensning af tagrender</t>
  </si>
  <si>
    <t>Kulsbjerg skole - Nyråd. Udskiftning af vinduer</t>
  </si>
  <si>
    <t>Kulsbjerg skole - Nyråd. "Akutopgaver" 2015</t>
  </si>
  <si>
    <t>Kulsbjerg skole - Nyråd. Rottespærrer</t>
  </si>
  <si>
    <t>Kulsbjerg skole - Stensved. Rest fra 2014. Rensning af tagrender</t>
  </si>
  <si>
    <t>Kulsbjerg skole - Stensved. Rest fra 2014. Tilskud til renovering</t>
  </si>
  <si>
    <t>Kulsbjerg skole - Stensved. "Akutopgaver" 2015</t>
  </si>
  <si>
    <t>Kulsbjerg skole - Stensved. Udskiftning af vinduer</t>
  </si>
  <si>
    <t>Kulsbjerg skole - Stensved. Rottespærrer</t>
  </si>
  <si>
    <t>Møn skole - Fanefjord. "Akutopgaver" 2015</t>
  </si>
  <si>
    <t>Møn skole - Fanefjord. Rottespærrer</t>
  </si>
  <si>
    <t>Møn skole - Hjertebjerg. "Akutopgaver" 2015</t>
  </si>
  <si>
    <t>Møn skole - Hjertebjerg. Rottespærrer</t>
  </si>
  <si>
    <t>Møn skole - Stege. Rest fra 2014. Tagpap evt. utæt</t>
  </si>
  <si>
    <t>Møn skole - Stege. Rest fra 2013/2014 - Brandmaling</t>
  </si>
  <si>
    <t>Møn skole - Stege. Rensning af tagrender</t>
  </si>
  <si>
    <t>Møn skole - Stege. "Akutopgaver" 2015</t>
  </si>
  <si>
    <t>Præstø skole. Rensning af tagrender</t>
  </si>
  <si>
    <t>Præstø skole. Udskiftning af defekte eternitplader i vægoverflader.</t>
  </si>
  <si>
    <t>Præstø skole. "Akutopgaver" 2015</t>
  </si>
  <si>
    <t>Præstø skole. Rottespærrer</t>
  </si>
  <si>
    <t>Svend Gøngeskolen - Bårse. "Akutopgaver" 2015</t>
  </si>
  <si>
    <t>Svend Gøngeskolen - Bårse. Rottespærrer</t>
  </si>
  <si>
    <t>Svend Gøngeskolen. Rest fra 2013/2014 - Eternittag på SFO eftergåes for utætheder.</t>
  </si>
  <si>
    <t>Svend Gøngeskolen. "Akutopgaver" 2015</t>
  </si>
  <si>
    <t>Svend Gøngeskolen. Rottespærrer</t>
  </si>
  <si>
    <t>Svend Gøngeskolen. Diverse arbejder ifb. ombygning</t>
  </si>
  <si>
    <t>Svend Gønge skolen. Vedligeholdelse af rottespærrer - serviceaftale</t>
  </si>
  <si>
    <t>Svend Gønge skolen. "Akutopgaver" 2016</t>
  </si>
  <si>
    <t>Svend Gønge skolen. Diverse arbejder ifb. ombygning - rest fra 2015</t>
  </si>
  <si>
    <t>Svend Gønge skolen - Bårse. Vedligeholdelse af rottespærrer - serviceaftale</t>
  </si>
  <si>
    <t>Præstø skole. "Akutopgaver" 2016</t>
  </si>
  <si>
    <t>Præstø skole. Snedker/maler gennemgang af vinduer og udv. Døre i indre gård.</t>
  </si>
  <si>
    <t>Præstø skole. Maler gennemgang af udv. Træbeklædninger og brystninger.</t>
  </si>
  <si>
    <t>Præstø skole. Vedligeholdelse af rottespærrer - serviceaftale</t>
  </si>
  <si>
    <t>Præstø skole. Maler gennemgang af store vinduespartier på østsiden - rest fra 2015</t>
  </si>
  <si>
    <t>Møn skole - Stege. "Akutopgaver" 2016</t>
  </si>
  <si>
    <t>Møn skole - Hjertebjerg. Udgifter ifb. ombygning SFO - Fælleslokaler</t>
  </si>
  <si>
    <t>Møn skole - Hjertebjerg. "Akutopgaver" 2016</t>
  </si>
  <si>
    <t>Møn skole - Hjertebjerg. Vedligeholdelse af rottespærrer - serviceaftale</t>
  </si>
  <si>
    <t>Møn skole - Fanefjord. Udgifter ifb. ombygning SFO - Fælleslokaler</t>
  </si>
  <si>
    <t>Møn skole - Fanefjord. "Akutopgaver" 2016</t>
  </si>
  <si>
    <t>Møn skole - Fanefjord. Vedligeholdelse af rottespærrer - serviceaftale</t>
  </si>
  <si>
    <t>Kulsbjerg skole - Stensved. Vedligeholdelse af rottespærrer - serviceaftale</t>
  </si>
  <si>
    <t>Kulsbjerg skole - Stensved. "Akutopgaver" 2016</t>
  </si>
  <si>
    <t>Kulsbjerg skole - Stensved. Rensning af tagrender</t>
  </si>
  <si>
    <t>Kulsbjerg skole - Nyråd. Vedligeholdelse af rottespærrer - serviceaftale</t>
  </si>
  <si>
    <t>Kulsbjerg skole - Nyråd. "Akutopgaver" 2016</t>
  </si>
  <si>
    <t>Kulsbjerg skole - Mern. "Akutopgaver" 2016</t>
  </si>
  <si>
    <t>Kulsbjerg skole - Mern. Udsk. vinduer/døre. Afsat til Pet - rest fra 2015</t>
  </si>
  <si>
    <t>Kulsbjerg skole - Mern. Kloakrenovering - rest fra 2015</t>
  </si>
  <si>
    <t>Kulsbjerg skole - Mern. Vedligeholdelse af rottespærrer - serviceaftale</t>
  </si>
  <si>
    <t>KPCK. "Akutopgaver" 2016</t>
  </si>
  <si>
    <t xml:space="preserve">KPCK. Udskiftning af nedløb </t>
  </si>
  <si>
    <t>KPCK. Rensning af tagrender</t>
  </si>
  <si>
    <t>KPCK. Vedligeholdelse af rottespærrer - serviceaftale</t>
  </si>
  <si>
    <t>Gåsetårnskolen - Ørslev. "Akutopgaver" 2016</t>
  </si>
  <si>
    <t>Gåsetårnskolen - Ørslev. Vedligeholdelse af rottespærrer - serviceaftale</t>
  </si>
  <si>
    <t>Gåsetårnskolen - Marienberg. SFO. Flytning af Parkhaven - rest fra 2015</t>
  </si>
  <si>
    <t>Gåsetårnskolen - Marienberg. "Akutopgaver" 2016</t>
  </si>
  <si>
    <t>Gåsetårnskolen - Marienberg. Udskiftning af diverse vinduer samt vindues/dørparti på skole</t>
  </si>
  <si>
    <t>Gåsetårnskolen - Marienberg. Vedligeholdelse af rottespærrer - serviceaftale</t>
  </si>
  <si>
    <t>Gåsetårnskolen - Kastrup. "Akutopgaver" 2016</t>
  </si>
  <si>
    <t>Gåsetårnskolen - Kastrup. Utæt hoveddør på SFO</t>
  </si>
  <si>
    <t>Gåsetårnskolen - Kastrup. Vedligeholdelse af rottespærrer - serviceaftale</t>
  </si>
  <si>
    <t>Gåsetårnskolen - Iselinge. "Akutopgaver" 2016</t>
  </si>
  <si>
    <t>Gåsetårnskolen - Iselinge. Vedligeholdelse af rottespærrer - serviceaftale</t>
  </si>
  <si>
    <t>Betalt 2016</t>
  </si>
  <si>
    <t>Betalt 2017</t>
  </si>
  <si>
    <t>Gåsetårnskolen - Iselinge. Rensning af tagrender - overført fra 2016</t>
  </si>
  <si>
    <t>Gåsetårnskolen - Iselinge. "Akutopgaver" 2017</t>
  </si>
  <si>
    <t>Gåsetårnskolen - Iselinge. Svømmehal. Udgifter ifb. salg</t>
  </si>
  <si>
    <t>Gåsetårnskolen - Kastrup. "Akutopgaver" 2017</t>
  </si>
  <si>
    <t>Gåsetårnskolen - Kastrup. Energitilskud 2017</t>
  </si>
  <si>
    <t>Gåsetårnskolen - Marienberg. Rep. af Mur ved port</t>
  </si>
  <si>
    <t>Gåsetårnskolen - Marienberg. "Akutopgaver" 2017</t>
  </si>
  <si>
    <t>Gåsetårnskolen - Ørslev. "Akutopgaver" 2017</t>
  </si>
  <si>
    <t>Kalvehave Skole. Vedligeholdelse af rottespærrer - serviceaftale</t>
  </si>
  <si>
    <t>Kalvehave Skole. "Akutopgaver" 2017</t>
  </si>
  <si>
    <t>Kulsbjerg skole - Mern. Rensning af tagrender - overført fra 2016</t>
  </si>
  <si>
    <t>Kulsbjerg skole - Mern. "Akutopgaver" 2017</t>
  </si>
  <si>
    <t>Kulsbjerg skole - Mern. 1 års gennemgang</t>
  </si>
  <si>
    <t>Kulsbjerg skole - Nyråd. "Akutopgaver" 2017</t>
  </si>
  <si>
    <t>Kulsbjerg skole - Nyråd. Energitilskud 2017</t>
  </si>
  <si>
    <t>Kulsbjerg skole - Stensved. Stern mod Vordingborgvej</t>
  </si>
  <si>
    <t>Kulsbjerg skole - Stensved. "Akutopgaver" 2017</t>
  </si>
  <si>
    <t>Kulsbjerg - Stensved. Tagrenderensning</t>
  </si>
  <si>
    <t>Møn skole - Fanefjord. Udskiftning af tag</t>
  </si>
  <si>
    <t>Møn skole - Fanefjord. "Akutopgaver" 2017</t>
  </si>
  <si>
    <t>Møn skole - Hjertebjerg. "Akutopgaver" 2017</t>
  </si>
  <si>
    <t>Møn skole - Hjertebjerg. SFO nedrivning - omposteres når bevilling frigives</t>
  </si>
  <si>
    <t>Møn skole - Stege. "Akutopgaver" 2017</t>
  </si>
  <si>
    <t>Præstø skole. "Akutopgaver" 2017</t>
  </si>
  <si>
    <t>Svend Gønge - Bårse. Vedligeholdelse af rottespærrer - serviceaftale</t>
  </si>
  <si>
    <t>Svend Gønge - Bårse. Rensning af tagrender</t>
  </si>
  <si>
    <t>Svend Gønge - Bårse. "Akutopgaver" 2017</t>
  </si>
  <si>
    <t>Svend Gønge. Vedligeholdelse af rottespærrer - serviceaftale</t>
  </si>
  <si>
    <t>Svend Gønge. Rensning af tagrender</t>
  </si>
  <si>
    <t>Svend Gønge. "Akutopgaver" 2017</t>
  </si>
  <si>
    <t>Svend Gønge. "Akutopgaver" 2018</t>
  </si>
  <si>
    <t>Svend Gønge. Ombygning - afslutning 1 års eftersyn</t>
  </si>
  <si>
    <t>Svend Gønge - Bårse. "Akutopgaver" 2018</t>
  </si>
  <si>
    <t>Præstø skole. "Akutopgaver" 2018</t>
  </si>
  <si>
    <t>Præstø skole. Gennemgang/rep. af tagpaptag.</t>
  </si>
  <si>
    <t>Møn - Stege. "Akutopgaver" 2018</t>
  </si>
  <si>
    <t>Møn - Hjertebjerg. Energitilskud 2018</t>
  </si>
  <si>
    <t>Møn - Hjertebjerg. "Akutopgaver" 2018</t>
  </si>
  <si>
    <t>Møn - Hjertebjerg. Vedligeholdelse af rottespærrer - serviceaftale</t>
  </si>
  <si>
    <t>Møn - Fanefjord. Energitilskud 2018</t>
  </si>
  <si>
    <t>Møn - Fanefjord. "Akutopgaver" 2018</t>
  </si>
  <si>
    <t>Møn - Fanefjord. Udskiftning af tag - rest fra 2017</t>
  </si>
  <si>
    <t>Møn - Fanefjord. Vedligeholdelse af rottespærrer - serviceaftale</t>
  </si>
  <si>
    <t>Kulsbjerg - Stensved. "Akutopgaver" 2018</t>
  </si>
  <si>
    <t>Kulsbjerg - Stensved. Vedligeholdelse af rottespærrer - serviceaftale</t>
  </si>
  <si>
    <t>Kulsbjerg - Nyråd. "Akutopgaver" 2018</t>
  </si>
  <si>
    <t>Kulsbjerg - Nyråd. Vedligeholdelse af rottespærrer - serviceaftale</t>
  </si>
  <si>
    <t>Kulsbjerg - Mern. "Akutopgaver" 2018</t>
  </si>
  <si>
    <t>Kulsbjerg - Mern. Vedligeholdelse af rottespærrer - serviceaftale</t>
  </si>
  <si>
    <t>Kalvehave skole. "Akutopgaver" 2018</t>
  </si>
  <si>
    <t>Kalvehave skole. Udskiftning af vinduespartier</t>
  </si>
  <si>
    <t>Kalvehave skole. Udskiftning af glaskarnap</t>
  </si>
  <si>
    <t>Kalvehave skole. APV- prioritet 2 + 5 - Ventilationsgennemgang</t>
  </si>
  <si>
    <t>Kalvehave skole. Vedligeholdelse af rottespærrer - serviceaftale</t>
  </si>
  <si>
    <t>Kalvehave Skole. Energitilskud 2017</t>
  </si>
  <si>
    <t>Gåsetårn - Ørslev. "Akutopgaver" 2018</t>
  </si>
  <si>
    <t>Gåsetårn - Ørslev. Vedligeholdelse af rottespærrer - serviceaftale</t>
  </si>
  <si>
    <t>Gåsetårn - Marienberg. "Akutopgaver" 2018</t>
  </si>
  <si>
    <t>Gåsetårn - Marienberg. Vedligeholdelse af rottespærrer - serviceaftale</t>
  </si>
  <si>
    <t>Gåsetårn - Kastrup. "Akutopgaver" 2018</t>
  </si>
  <si>
    <t>Gåsetårn - Kastrup. Vedligeholdelse af rottespærrer - serviceaftale</t>
  </si>
  <si>
    <t>Gåsetårn - Iselinge. "Akutopgaver" 2018</t>
  </si>
  <si>
    <t>Gåsetårn - Iselinge. Vedligeholdelse af rottespærrer - serviceaftale</t>
  </si>
  <si>
    <t>Betalt 2018</t>
  </si>
  <si>
    <t>Betalt 2019</t>
  </si>
  <si>
    <t>Gåsetårn - Iselinge. "Akutopgaver" 2019</t>
  </si>
  <si>
    <t>Gåsetårn - Iselinge. Rensning af tagrender - spuling af tagnedløb</t>
  </si>
  <si>
    <t>Gåsetårn - Kastrup. Udskiftning af vinduer m.m. ifb. renovering</t>
  </si>
  <si>
    <t>Gåsetårn - Kastrup. Udskiftning af tag på SFO</t>
  </si>
  <si>
    <t>Gåsetårn - Kastrup. "Akutopgaver" 2019</t>
  </si>
  <si>
    <t>Gåsetårn - Kastrup. Rensning af tagrender</t>
  </si>
  <si>
    <t>Gåsetårn - Marienberg. "Akutopgaver" 2019</t>
  </si>
  <si>
    <t>Gåsetårn - Marienberg. Rensning af tagrender</t>
  </si>
  <si>
    <t>Gåsetårn - Ørslev. "Akutopgaver" 2019</t>
  </si>
  <si>
    <t>Gåsetårn - Ørslev. Rensning af tagrender</t>
  </si>
  <si>
    <t>Kalvehave skole. Udskiftning af glaskarnap - rest fra 2018</t>
  </si>
  <si>
    <t>Kalvehave skole. Udskiftning af vinduespartier - rest fra 2018</t>
  </si>
  <si>
    <t>Kalvehave skole. "Akutopgaver" 2019</t>
  </si>
  <si>
    <t>Kalvehave skole. Udskiftning af vinduer</t>
  </si>
  <si>
    <t>Kalvehave skole. Rensning af tagrender</t>
  </si>
  <si>
    <t>Kulsbjerg - Mern. "Akutopgaver" 2019</t>
  </si>
  <si>
    <t>Kulsbjerg - Mern. Rensning af tagrender</t>
  </si>
  <si>
    <t>Kulsbjerg - Nyråd. "Akutopgaver" 2019</t>
  </si>
  <si>
    <t>Kulsbjerg - Nyråd. Rensning af tagrender</t>
  </si>
  <si>
    <t>Kulsbjerg - Stensved. "Akutopgaver" 2019</t>
  </si>
  <si>
    <t>Kulsbjerg - Stensved. Rensning af tagrender</t>
  </si>
  <si>
    <t>Møn - Fanefjord. "Akutopgaver" 2019</t>
  </si>
  <si>
    <t>Møn - Fanefjord. Rensning af tagrender</t>
  </si>
  <si>
    <t>Møn - Hjertebjerg. "Akutopgaver" 2019</t>
  </si>
  <si>
    <t>Møn - Hjertebjerg. Rensning af tagrender</t>
  </si>
  <si>
    <t>Møn - Stege. "Akutopgaver" 2019</t>
  </si>
  <si>
    <t>Møn - Stege. Rensning af tagrender</t>
  </si>
  <si>
    <t>Præstø skole. "Akutopgaver" 2019</t>
  </si>
  <si>
    <t xml:space="preserve">Præstø skole. Snedker/maler gennemgang af vinduer og udv. </t>
  </si>
  <si>
    <t>Svend Gønge - Bårse. "Akutopgaver" 2019</t>
  </si>
  <si>
    <t>Svend Gønge. "Akutopgaver" 2019</t>
  </si>
  <si>
    <t>Svend Gønge. Udskiftning af tag på SFO</t>
  </si>
  <si>
    <t>Betalt 2020</t>
  </si>
  <si>
    <t>Gåsetårn - Iselinge. "Akutopgaver" 2020</t>
  </si>
  <si>
    <t>Gåsetårn - Kastrup. Udskiftning af vinduer m.m. ifb. renovering - tilskud til anlægssag</t>
  </si>
  <si>
    <t>Gåsetårn - Kastrup. "Akutopgaver" 2020</t>
  </si>
  <si>
    <t>Gåsetårn - Marienberg. "Akutopgaver" 2020</t>
  </si>
  <si>
    <t>Gåsetårn - Marienberg. Forsikringssager 2020</t>
  </si>
  <si>
    <t>Gåsetårn - Ørslev. "Akutopgaver" 2020</t>
  </si>
  <si>
    <t>Kalvehave skole. "Akutopgaver" 2020</t>
  </si>
  <si>
    <t>Kalvehave skole. Udskiftning af eltavle</t>
  </si>
  <si>
    <t>Kalvehave skole. Ny solafskærmning</t>
  </si>
  <si>
    <t xml:space="preserve">Kalvehave skole. Udskiftning af nedløb </t>
  </si>
  <si>
    <t>Kalvehave skole. Udskiftning af træ og aluvinduer</t>
  </si>
  <si>
    <t>Kulsbjerg - Mern. "Akutopgaver" 2020</t>
  </si>
  <si>
    <t>Kulsbjerg - Mern. Snedker/maler gennemgang af vinduer og udv. døre + justering af beslag.</t>
  </si>
  <si>
    <t>Kulsbjerg - Nyråd. "Akutopgaver" 2020</t>
  </si>
  <si>
    <t>Kulsbjerg - Nyråd. Sætningsskader på facader - SKAL UDFØRES I 2020 IFLG. PET</t>
  </si>
  <si>
    <t>Kulsbjerg - Nyråd. ENERGI Gennemgang af facaden mod fodboldbane</t>
  </si>
  <si>
    <t>Kulsbjerg - Stensved. "Akutopgaver" 2020</t>
  </si>
  <si>
    <t>Kulsbjerg - Stensved. Forsikringssager 2020</t>
  </si>
  <si>
    <t>Kulsbjerg - Stensved. Tagrenovering - bygning 1 - fremrykket</t>
  </si>
  <si>
    <t>Møn - Fanefjord. Tilskud til APV-sag - udv.</t>
  </si>
  <si>
    <t>Møn - Fanefjord. "Akutopgaver" 2020</t>
  </si>
  <si>
    <t>Møn - Hjertebjerg. Udskiftning af dør i gavl</t>
  </si>
  <si>
    <t>Møn - Hjertebjerg. "Akutopgaver" 2020</t>
  </si>
  <si>
    <t>Møn - Stege. "Akutopgaver" 2020</t>
  </si>
  <si>
    <t>Møn - Stege. Forsikringssager 2020</t>
  </si>
  <si>
    <t>Præstø skole. "Akutopgaver" 2020</t>
  </si>
  <si>
    <t>Præstø skole. Maling af træ facade/indgangsparti/vinduer</t>
  </si>
  <si>
    <t>Præstø skole. Udskiftning af stern til eternit</t>
  </si>
  <si>
    <t>Præstø skole. KIF rapport. Dørstoppere og klinkebeklædning</t>
  </si>
  <si>
    <t>Præstø skole. Forsikringssager 2020</t>
  </si>
  <si>
    <t>Svend Gønge - Bårse. "Akutopgaver" 2020</t>
  </si>
  <si>
    <t>Svend Gønge. "Akutopgaver" 2020</t>
  </si>
  <si>
    <t>Svend Gønge. Gennemgang af vinduer ved sløjd/håndarbejde - SKAL UDFØRES I 2020 IFLG PET</t>
  </si>
  <si>
    <t>Svend Gønge. KIF rapport. El-install, udsk. tagrende, stern, nedløb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</si>
</sst>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-#,##0.00;#,##0.00;@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1"/>
      <name val="Calibri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/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18" fillId="34" borderId="10" xfId="0" applyNumberFormat="1" applyFont="1" applyFill="1" applyBorder="1" applyAlignment="1">
      <alignment horizontal="right" vertical="center" wrapText="1"/>
    </xf>
    <xf numFmtId="49" fontId="18" fillId="35" borderId="10" xfId="0" applyNumberFormat="1" applyFont="1" applyFill="1" applyBorder="1" applyAlignment="1">
      <alignment horizontal="left" vertical="top" wrapText="1"/>
    </xf>
    <xf numFmtId="49" fontId="18" fillId="34" borderId="10" xfId="0" applyNumberFormat="1" applyFont="1" applyFill="1" applyBorder="1" applyAlignment="1">
      <alignment horizontal="left" vertical="center" wrapText="1"/>
    </xf>
    <xf numFmtId="164" fontId="18" fillId="33" borderId="10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43" fontId="0" fillId="0" borderId="0" xfId="42" applyFont="1"/>
    <xf numFmtId="43" fontId="0" fillId="0" borderId="0" xfId="0" applyNumberFormat="1"/>
    <xf numFmtId="49" fontId="0" fillId="34" borderId="12" xfId="0" applyNumberForma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left" vertical="center" wrapText="1"/>
    </xf>
    <xf numFmtId="49" fontId="0" fillId="34" borderId="15" xfId="0" applyNumberForma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 vertical="center" wrapText="1"/>
    </xf>
    <xf numFmtId="49" fontId="0" fillId="34" borderId="17" xfId="0" applyNumberFormat="1" applyFill="1" applyBorder="1" applyAlignment="1">
      <alignment horizontal="left" vertical="center" wrapText="1"/>
    </xf>
    <xf numFmtId="49" fontId="0" fillId="34" borderId="18" xfId="0" applyNumberForma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19" fillId="0" borderId="0" xfId="0" applyNumberFormat="1" applyFont="1" applyAlignment="1">
      <alignment wrapText="1"/>
    </xf>
    <xf numFmtId="49" fontId="0" fillId="0" borderId="0" xfId="0" applyNumberFormat="1"/>
    <xf numFmtId="43" fontId="0" fillId="0" borderId="19" xfId="42" applyFont="1" applyBorder="1"/>
    <xf numFmtId="0" fontId="16" fillId="0" borderId="0" xfId="0" applyFont="1"/>
    <xf numFmtId="0" fontId="16" fillId="0" borderId="19" xfId="0" applyFont="1" applyBorder="1"/>
    <xf numFmtId="43" fontId="0" fillId="0" borderId="19" xfId="0" applyNumberFormat="1" applyBorder="1"/>
    <xf numFmtId="0" fontId="16" fillId="0" borderId="0" xfId="0" applyFont="1" applyAlignment="1">
      <alignment horizontal="center"/>
    </xf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2" builtinId="3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Skoler 2013 - 2020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Samlet!$A$2</c:f>
              <c:strCache>
                <c:ptCount val="1"/>
                <c:pt idx="0">
                  <c:v>Udv. vedligehold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Samlet!$B$1:$I$1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Samlet!$B$2:$I$2</c:f>
              <c:numCache>
                <c:formatCode>_(* #,##0.00_);_(* \(#,##0.00\);_(* "-"??_);_(@_)</c:formatCode>
                <c:ptCount val="8"/>
                <c:pt idx="0">
                  <c:v>3353941.33</c:v>
                </c:pt>
                <c:pt idx="1">
                  <c:v>2527750.4499999997</c:v>
                </c:pt>
                <c:pt idx="2">
                  <c:v>3108457.72</c:v>
                </c:pt>
                <c:pt idx="3">
                  <c:v>3797691.47</c:v>
                </c:pt>
                <c:pt idx="4">
                  <c:v>2694640.5299999993</c:v>
                </c:pt>
                <c:pt idx="5">
                  <c:v>3199158.7200000011</c:v>
                </c:pt>
                <c:pt idx="6">
                  <c:v>5907320.0499999998</c:v>
                </c:pt>
                <c:pt idx="7">
                  <c:v>3710216.1300000004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1-4423-B7CE-9C86482A61F5}"/>
            </c:ext>
          </c:extLst>
        </c:ser>
        <c:ser>
          <c:idx val="1"/>
          <c:order val="1"/>
          <c:tx>
            <c:strRef>
              <c:f>Samlet!$A$3</c:f>
              <c:strCache>
                <c:ptCount val="1"/>
                <c:pt idx="0">
                  <c:v>APV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Samlet!$B$1:$I$1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Samlet!$B$3:$I$3</c:f>
              <c:numCache>
                <c:formatCode>_(* #,##0.00_);_(* \(#,##0.00\);_(* "-"??_);_(@_)</c:formatCode>
                <c:ptCount val="8"/>
                <c:pt idx="0">
                  <c:v>2363253.4699999997</c:v>
                </c:pt>
                <c:pt idx="1">
                  <c:v>1465504.5</c:v>
                </c:pt>
                <c:pt idx="2">
                  <c:v>713471.59</c:v>
                </c:pt>
                <c:pt idx="3">
                  <c:v>1336920.3599999999</c:v>
                </c:pt>
                <c:pt idx="4">
                  <c:v>202702.48</c:v>
                </c:pt>
                <c:pt idx="5">
                  <c:v>900</c:v>
                </c:pt>
                <c:pt idx="6">
                  <c:v>1130843.3900000001</c:v>
                </c:pt>
                <c:pt idx="7">
                  <c:v>3821140.46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1-4423-B7CE-9C86482A61F5}"/>
            </c:ext>
          </c:extLst>
        </c:ser>
        <c:ser>
          <c:idx val="2"/>
          <c:order val="2"/>
          <c:tx>
            <c:strRef>
              <c:f>Samlet!$A$4</c:f>
              <c:strCache>
                <c:ptCount val="1"/>
                <c:pt idx="0">
                  <c:v>Energi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Samlet!$B$1:$I$1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Samlet!$B$4:$I$4</c:f>
              <c:numCache>
                <c:formatCode>_(* #,##0.00_);_(* \(#,##0.00\);_(* "-"??_);_(@_)</c:formatCode>
                <c:ptCount val="8"/>
                <c:pt idx="0">
                  <c:v>3497998.4299999997</c:v>
                </c:pt>
                <c:pt idx="1">
                  <c:v>4073014.9399999995</c:v>
                </c:pt>
                <c:pt idx="2">
                  <c:v>2085129.9100000001</c:v>
                </c:pt>
                <c:pt idx="3">
                  <c:v>1829833.73</c:v>
                </c:pt>
                <c:pt idx="4">
                  <c:v>3408686.5900000003</c:v>
                </c:pt>
                <c:pt idx="5">
                  <c:v>5533476.6199999992</c:v>
                </c:pt>
                <c:pt idx="6">
                  <c:v>2663750.25</c:v>
                </c:pt>
                <c:pt idx="7">
                  <c:v>3851273.5500000003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1-4423-B7CE-9C86482A6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966800"/>
        <c:axId val="949963192"/>
      </c:barChart>
      <c:catAx>
        <c:axId val="94996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9963192"/>
        <c:crosses val="autoZero"/>
        <c:auto val="1"/>
        <c:lblAlgn val="ctr"/>
        <c:lblOffset val="100"/>
        <c:noMultiLvlLbl val="0"/>
      </c:catAx>
      <c:valAx>
        <c:axId val="94996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996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4762</xdr:rowOff>
    </xdr:from>
    <xdr:to>
      <xdr:col>6</xdr:col>
      <xdr:colOff>152400</xdr:colOff>
      <xdr:row>21</xdr:row>
      <xdr:rowOff>80962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E3C816E-390E-4CE8-A6F5-D2568E556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7150" cy="95250"/>
    <xdr:pic>
      <xdr:nvPicPr>
        <xdr:cNvPr id="2" name="Picture 1">
          <a:extLst>
            <a:ext uri="{FF2B5EF4-FFF2-40B4-BE49-F238E27FC236}">
              <a16:creationId xmlns:a16="http://schemas.microsoft.com/office/drawing/2014/main" id="{C87E7542-FCAA-4014-95D6-7670C7CD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57150" cy="95250"/>
    <xdr:pic>
      <xdr:nvPicPr>
        <xdr:cNvPr id="3" name="Picture 2">
          <a:extLst>
            <a:ext uri="{FF2B5EF4-FFF2-40B4-BE49-F238E27FC236}">
              <a16:creationId xmlns:a16="http://schemas.microsoft.com/office/drawing/2014/main" id="{D95BCEB3-4338-46DE-BB6C-4267431C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B1ED9-31DB-434C-B41D-28D8A9D0AF31}">
  <dimension ref="A1:J9"/>
  <sheetViews>
    <sheetView tabSelected="1" workbookViewId="0">
      <selection activeCell="D27" sqref="D27"/>
    </sheetView>
  </sheetViews>
  <sheetFormatPr defaultRowHeight="15" x14ac:dyDescent="0.25"/>
  <cols>
    <col min="1" max="1" width="16.140625" bestFit="1" customWidth="1"/>
    <col min="2" max="8" width="13.28515625" bestFit="1" customWidth="1"/>
    <col min="9" max="10" width="14.28515625" bestFit="1" customWidth="1"/>
  </cols>
  <sheetData>
    <row r="1" spans="1:10" x14ac:dyDescent="0.25">
      <c r="B1" s="25">
        <v>2013</v>
      </c>
      <c r="C1" s="25">
        <v>2014</v>
      </c>
      <c r="D1" s="25">
        <v>2015</v>
      </c>
      <c r="E1" s="25">
        <v>2016</v>
      </c>
      <c r="F1" s="25">
        <v>2017</v>
      </c>
      <c r="G1" s="25">
        <v>2018</v>
      </c>
      <c r="H1" s="25">
        <v>2019</v>
      </c>
      <c r="I1" s="25">
        <v>2020</v>
      </c>
      <c r="J1" s="25" t="s">
        <v>255</v>
      </c>
    </row>
    <row r="2" spans="1:10" x14ac:dyDescent="0.25">
      <c r="A2" s="22" t="s">
        <v>252</v>
      </c>
      <c r="B2" s="7">
        <f>'2013'!B157</f>
        <v>3353941.33</v>
      </c>
      <c r="C2" s="7">
        <f>'2014'!B145</f>
        <v>2527750.4499999997</v>
      </c>
      <c r="D2" s="7">
        <f>'2015'!B128</f>
        <v>3108457.72</v>
      </c>
      <c r="E2" s="7">
        <f>'2016'!B182</f>
        <v>3797691.47</v>
      </c>
      <c r="F2" s="7">
        <f>'2017'!B145</f>
        <v>2694640.5299999993</v>
      </c>
      <c r="G2" s="7">
        <f>'2018'!B122</f>
        <v>3199158.7200000011</v>
      </c>
      <c r="H2" s="7">
        <f>'2019'!B138</f>
        <v>5907320.0499999998</v>
      </c>
      <c r="I2" s="7">
        <f>'2020'!B169</f>
        <v>3710216.1300000004</v>
      </c>
      <c r="J2" s="8">
        <f>SUM(B2:I2)</f>
        <v>28299176.400000002</v>
      </c>
    </row>
    <row r="3" spans="1:10" x14ac:dyDescent="0.25">
      <c r="A3" s="22" t="s">
        <v>250</v>
      </c>
      <c r="B3" s="7">
        <f>'2013'!B74</f>
        <v>2363253.4699999997</v>
      </c>
      <c r="C3" s="7">
        <f>'2014'!B47</f>
        <v>1465504.5</v>
      </c>
      <c r="D3" s="7">
        <f>'2015'!B42</f>
        <v>713471.59</v>
      </c>
      <c r="E3" s="7">
        <f>'2016'!B59</f>
        <v>1336920.3599999999</v>
      </c>
      <c r="F3" s="7">
        <f>'2017'!B27</f>
        <v>202702.48</v>
      </c>
      <c r="G3" s="7">
        <f>'2018'!B7</f>
        <v>900</v>
      </c>
      <c r="H3" s="7">
        <f>'2019'!B32</f>
        <v>1130843.3900000001</v>
      </c>
      <c r="I3" s="7">
        <f>'2020'!B65</f>
        <v>3821140.46</v>
      </c>
      <c r="J3" s="8">
        <f>SUM(B3:I3)</f>
        <v>11034736.25</v>
      </c>
    </row>
    <row r="4" spans="1:10" x14ac:dyDescent="0.25">
      <c r="A4" s="22" t="s">
        <v>251</v>
      </c>
      <c r="B4" s="7">
        <f>'2013'!B112</f>
        <v>3497998.4299999997</v>
      </c>
      <c r="C4" s="7">
        <f>'2014'!B103</f>
        <v>4073014.9399999995</v>
      </c>
      <c r="D4" s="7">
        <f>'2015'!B72</f>
        <v>2085129.9100000001</v>
      </c>
      <c r="E4" s="7">
        <f>'2016'!B128</f>
        <v>1829833.73</v>
      </c>
      <c r="F4" s="7">
        <f>'2017'!B95</f>
        <v>3408686.5900000003</v>
      </c>
      <c r="G4" s="7">
        <f>'2018'!B82</f>
        <v>5533476.6199999992</v>
      </c>
      <c r="H4" s="7">
        <f>'2019'!B89</f>
        <v>2663750.25</v>
      </c>
      <c r="I4" s="7">
        <f>'2020'!B130</f>
        <v>3851273.5500000003</v>
      </c>
      <c r="J4" s="8">
        <f t="shared" ref="J4" si="0">SUM(B4:I4)</f>
        <v>26943164.02</v>
      </c>
    </row>
    <row r="5" spans="1:10" x14ac:dyDescent="0.25">
      <c r="A5" s="23" t="s">
        <v>255</v>
      </c>
      <c r="B5" s="21">
        <f>SUM(B3:B4)</f>
        <v>5861251.8999999994</v>
      </c>
      <c r="C5" s="21">
        <f>SUM(C3:C4)</f>
        <v>5538519.4399999995</v>
      </c>
      <c r="D5" s="21">
        <f>SUM(D3:D4)</f>
        <v>2798601.5</v>
      </c>
      <c r="E5" s="21">
        <f>SUM(E3:E4)</f>
        <v>3166754.09</v>
      </c>
      <c r="F5" s="21">
        <f>SUM(F3:F4)</f>
        <v>3611389.0700000003</v>
      </c>
      <c r="G5" s="21">
        <f>SUM(G3:G4)</f>
        <v>5534376.6199999992</v>
      </c>
      <c r="H5" s="21">
        <f>SUM(H3:H4)</f>
        <v>3794593.64</v>
      </c>
      <c r="I5" s="21">
        <f>SUM(I3:I4)</f>
        <v>7672414.0099999998</v>
      </c>
      <c r="J5" s="24">
        <f>SUM(J3:J4)</f>
        <v>37977900.269999996</v>
      </c>
    </row>
    <row r="6" spans="1:10" x14ac:dyDescent="0.25">
      <c r="B6" s="7"/>
      <c r="C6" s="7"/>
      <c r="D6" s="7"/>
      <c r="E6" s="7"/>
      <c r="F6" s="7"/>
      <c r="G6" s="7"/>
      <c r="H6" s="7"/>
      <c r="I6" s="7"/>
    </row>
    <row r="7" spans="1:10" x14ac:dyDescent="0.25">
      <c r="B7" s="7"/>
      <c r="C7" s="7"/>
      <c r="D7" s="7"/>
      <c r="E7" s="7"/>
      <c r="F7" s="7"/>
      <c r="G7" s="7"/>
      <c r="H7" s="7"/>
      <c r="I7" s="7"/>
    </row>
    <row r="8" spans="1:10" x14ac:dyDescent="0.25">
      <c r="B8" s="7"/>
      <c r="C8" s="7"/>
      <c r="D8" s="7"/>
      <c r="E8" s="7"/>
      <c r="F8" s="7"/>
      <c r="G8" s="7"/>
      <c r="H8" s="7"/>
      <c r="I8" s="7"/>
    </row>
    <row r="9" spans="1:10" x14ac:dyDescent="0.25">
      <c r="B9" s="7"/>
      <c r="C9" s="7"/>
      <c r="D9" s="7"/>
      <c r="E9" s="7"/>
      <c r="F9" s="7"/>
      <c r="G9" s="7"/>
      <c r="H9" s="7"/>
      <c r="I9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7"/>
  <sheetViews>
    <sheetView showGridLines="0" topLeftCell="A98" workbookViewId="0">
      <selection activeCell="A116" sqref="A116"/>
    </sheetView>
  </sheetViews>
  <sheetFormatPr defaultRowHeight="15" x14ac:dyDescent="0.25"/>
  <cols>
    <col min="1" max="1" width="85.7109375" bestFit="1" customWidth="1"/>
    <col min="2" max="3" width="13.28515625" bestFit="1" customWidth="1"/>
  </cols>
  <sheetData>
    <row r="1" spans="1:2" ht="23.25" thickBot="1" x14ac:dyDescent="0.3">
      <c r="A1" s="11" t="s">
        <v>9</v>
      </c>
      <c r="B1" s="2" t="s">
        <v>11</v>
      </c>
    </row>
    <row r="2" spans="1:2" ht="15.75" thickBot="1" x14ac:dyDescent="0.3">
      <c r="A2" s="12"/>
      <c r="B2" s="3" t="s">
        <v>0</v>
      </c>
    </row>
    <row r="3" spans="1:2" ht="15.75" thickBot="1" x14ac:dyDescent="0.3">
      <c r="A3" s="3" t="s">
        <v>1</v>
      </c>
      <c r="B3" s="1" t="s">
        <v>2</v>
      </c>
    </row>
    <row r="4" spans="1:2" ht="15.75" thickBot="1" x14ac:dyDescent="0.3">
      <c r="A4" s="3" t="s">
        <v>3</v>
      </c>
      <c r="B4" s="4">
        <v>28810</v>
      </c>
    </row>
    <row r="5" spans="1:2" ht="15.75" thickBot="1" x14ac:dyDescent="0.3">
      <c r="A5" s="3" t="s">
        <v>4</v>
      </c>
      <c r="B5" s="4">
        <v>39378</v>
      </c>
    </row>
    <row r="6" spans="1:2" ht="15.75" thickBot="1" x14ac:dyDescent="0.3">
      <c r="A6" s="3" t="s">
        <v>5</v>
      </c>
      <c r="B6" s="4">
        <v>-10000</v>
      </c>
    </row>
    <row r="7" spans="1:2" ht="15.75" thickBot="1" x14ac:dyDescent="0.3">
      <c r="A7" s="3" t="s">
        <v>6</v>
      </c>
      <c r="B7" s="4">
        <v>6916.26</v>
      </c>
    </row>
    <row r="8" spans="1:2" ht="23.25" thickBot="1" x14ac:dyDescent="0.3">
      <c r="A8" s="3" t="s">
        <v>7</v>
      </c>
      <c r="B8" s="4">
        <v>1286.7</v>
      </c>
    </row>
    <row r="9" spans="1:2" ht="15.75" thickBot="1" x14ac:dyDescent="0.3">
      <c r="A9" s="3" t="s">
        <v>8</v>
      </c>
      <c r="B9" s="4">
        <v>3780</v>
      </c>
    </row>
    <row r="10" spans="1:2" x14ac:dyDescent="0.25">
      <c r="B10" s="5">
        <f>SUM(B4:B9)</f>
        <v>70170.960000000006</v>
      </c>
    </row>
    <row r="11" spans="1:2" ht="15.75" thickBot="1" x14ac:dyDescent="0.3"/>
    <row r="12" spans="1:2" ht="23.25" thickBot="1" x14ac:dyDescent="0.3">
      <c r="A12" s="13" t="s">
        <v>15</v>
      </c>
      <c r="B12" s="2" t="s">
        <v>11</v>
      </c>
    </row>
    <row r="13" spans="1:2" ht="15.75" thickBot="1" x14ac:dyDescent="0.3">
      <c r="A13" s="14"/>
      <c r="B13" s="3" t="s">
        <v>0</v>
      </c>
    </row>
    <row r="14" spans="1:2" ht="15.75" thickBot="1" x14ac:dyDescent="0.3">
      <c r="A14" s="3" t="s">
        <v>1</v>
      </c>
      <c r="B14" s="1" t="s">
        <v>2</v>
      </c>
    </row>
    <row r="15" spans="1:2" ht="15.75" thickBot="1" x14ac:dyDescent="0.3">
      <c r="A15" s="3" t="s">
        <v>32</v>
      </c>
      <c r="B15" s="4">
        <v>11420.94</v>
      </c>
    </row>
    <row r="16" spans="1:2" ht="15.75" thickBot="1" x14ac:dyDescent="0.3">
      <c r="A16" s="3" t="s">
        <v>44</v>
      </c>
      <c r="B16" s="4">
        <v>125925</v>
      </c>
    </row>
    <row r="17" spans="1:2" ht="15.75" thickBot="1" x14ac:dyDescent="0.3">
      <c r="A17" s="3" t="s">
        <v>48</v>
      </c>
      <c r="B17" s="4">
        <v>283065</v>
      </c>
    </row>
    <row r="18" spans="1:2" ht="15.75" thickBot="1" x14ac:dyDescent="0.3">
      <c r="A18" s="3" t="s">
        <v>28</v>
      </c>
      <c r="B18" s="4">
        <v>99000</v>
      </c>
    </row>
    <row r="19" spans="1:2" ht="15.75" thickBot="1" x14ac:dyDescent="0.3">
      <c r="A19" s="3" t="s">
        <v>21</v>
      </c>
      <c r="B19" s="4">
        <v>99000</v>
      </c>
    </row>
    <row r="20" spans="1:2" ht="15.75" thickBot="1" x14ac:dyDescent="0.3">
      <c r="A20" s="3" t="s">
        <v>24</v>
      </c>
      <c r="B20" s="4">
        <v>4692.09</v>
      </c>
    </row>
    <row r="21" spans="1:2" ht="15.75" thickBot="1" x14ac:dyDescent="0.3">
      <c r="A21" s="3" t="s">
        <v>42</v>
      </c>
      <c r="B21" s="4">
        <v>120000</v>
      </c>
    </row>
    <row r="22" spans="1:2" ht="15.75" thickBot="1" x14ac:dyDescent="0.3">
      <c r="A22" s="3" t="s">
        <v>26</v>
      </c>
      <c r="B22" s="4">
        <v>19088</v>
      </c>
    </row>
    <row r="23" spans="1:2" ht="15.75" thickBot="1" x14ac:dyDescent="0.3">
      <c r="A23" s="3" t="s">
        <v>29</v>
      </c>
      <c r="B23" s="4">
        <v>1520.82</v>
      </c>
    </row>
    <row r="24" spans="1:2" ht="15.75" thickBot="1" x14ac:dyDescent="0.3">
      <c r="A24" s="3" t="s">
        <v>36</v>
      </c>
      <c r="B24" s="4">
        <v>1144.05</v>
      </c>
    </row>
    <row r="25" spans="1:2" ht="15.75" thickBot="1" x14ac:dyDescent="0.3">
      <c r="A25" s="3" t="s">
        <v>37</v>
      </c>
      <c r="B25" s="4">
        <v>209.1</v>
      </c>
    </row>
    <row r="26" spans="1:2" ht="15.75" thickBot="1" x14ac:dyDescent="0.3">
      <c r="A26" s="3" t="s">
        <v>51</v>
      </c>
      <c r="B26" s="4">
        <v>191.97</v>
      </c>
    </row>
    <row r="27" spans="1:2" ht="15.75" thickBot="1" x14ac:dyDescent="0.3">
      <c r="A27" s="3" t="s">
        <v>53</v>
      </c>
      <c r="B27" s="4">
        <v>127.97</v>
      </c>
    </row>
    <row r="28" spans="1:2" ht="15.75" thickBot="1" x14ac:dyDescent="0.3">
      <c r="A28" s="3" t="s">
        <v>49</v>
      </c>
      <c r="B28" s="4">
        <v>63.97</v>
      </c>
    </row>
    <row r="29" spans="1:2" ht="15.75" thickBot="1" x14ac:dyDescent="0.3">
      <c r="A29" s="3" t="s">
        <v>50</v>
      </c>
      <c r="B29" s="4">
        <v>25.57</v>
      </c>
    </row>
    <row r="30" spans="1:2" ht="15.75" thickBot="1" x14ac:dyDescent="0.3">
      <c r="A30" s="3" t="s">
        <v>38</v>
      </c>
      <c r="B30" s="4">
        <v>1809</v>
      </c>
    </row>
    <row r="31" spans="1:2" ht="15.75" thickBot="1" x14ac:dyDescent="0.3">
      <c r="A31" s="3" t="s">
        <v>46</v>
      </c>
      <c r="B31" s="4">
        <v>55.21</v>
      </c>
    </row>
    <row r="32" spans="1:2" ht="15.75" thickBot="1" x14ac:dyDescent="0.3">
      <c r="A32" s="3" t="s">
        <v>47</v>
      </c>
      <c r="B32" s="4">
        <v>619.4</v>
      </c>
    </row>
    <row r="33" spans="1:2" ht="15.75" thickBot="1" x14ac:dyDescent="0.3">
      <c r="A33" s="3" t="s">
        <v>39</v>
      </c>
      <c r="B33" s="4">
        <v>98.76</v>
      </c>
    </row>
    <row r="34" spans="1:2" ht="15.75" thickBot="1" x14ac:dyDescent="0.3">
      <c r="A34" s="3" t="s">
        <v>52</v>
      </c>
      <c r="B34" s="4">
        <v>59.96</v>
      </c>
    </row>
    <row r="35" spans="1:2" ht="15.75" thickBot="1" x14ac:dyDescent="0.3">
      <c r="A35" s="3" t="s">
        <v>34</v>
      </c>
      <c r="B35" s="4">
        <v>40990</v>
      </c>
    </row>
    <row r="36" spans="1:2" ht="15.75" thickBot="1" x14ac:dyDescent="0.3">
      <c r="A36" s="3" t="s">
        <v>45</v>
      </c>
      <c r="B36" s="4">
        <v>483.65</v>
      </c>
    </row>
    <row r="37" spans="1:2" ht="15.75" thickBot="1" x14ac:dyDescent="0.3">
      <c r="A37" s="3" t="s">
        <v>54</v>
      </c>
      <c r="B37" s="4">
        <v>703.36</v>
      </c>
    </row>
    <row r="38" spans="1:2" ht="23.25" thickBot="1" x14ac:dyDescent="0.3">
      <c r="A38" s="3" t="s">
        <v>40</v>
      </c>
      <c r="B38" s="4">
        <v>539.09</v>
      </c>
    </row>
    <row r="39" spans="1:2" ht="15.75" thickBot="1" x14ac:dyDescent="0.3">
      <c r="A39" s="3" t="s">
        <v>41</v>
      </c>
      <c r="B39" s="4">
        <v>1276</v>
      </c>
    </row>
    <row r="40" spans="1:2" ht="15.75" thickBot="1" x14ac:dyDescent="0.3">
      <c r="A40" s="3" t="s">
        <v>27</v>
      </c>
      <c r="B40" s="4">
        <v>76500</v>
      </c>
    </row>
    <row r="41" spans="1:2" ht="23.25" thickBot="1" x14ac:dyDescent="0.3">
      <c r="A41" s="3" t="s">
        <v>23</v>
      </c>
      <c r="B41" s="4">
        <v>69650.81</v>
      </c>
    </row>
    <row r="42" spans="1:2" ht="23.25" thickBot="1" x14ac:dyDescent="0.3">
      <c r="A42" s="3" t="s">
        <v>43</v>
      </c>
      <c r="B42" s="4">
        <v>-15000</v>
      </c>
    </row>
    <row r="43" spans="1:2" ht="15.75" thickBot="1" x14ac:dyDescent="0.3">
      <c r="A43" s="3" t="s">
        <v>33</v>
      </c>
      <c r="B43" s="4">
        <v>40636</v>
      </c>
    </row>
    <row r="44" spans="1:2" ht="15.75" thickBot="1" x14ac:dyDescent="0.3">
      <c r="A44" s="3" t="s">
        <v>19</v>
      </c>
      <c r="B44" s="4">
        <v>13913</v>
      </c>
    </row>
    <row r="45" spans="1:2" ht="15.75" thickBot="1" x14ac:dyDescent="0.3">
      <c r="A45" s="3" t="s">
        <v>35</v>
      </c>
      <c r="B45" s="4">
        <v>20000</v>
      </c>
    </row>
    <row r="46" spans="1:2" ht="23.25" thickBot="1" x14ac:dyDescent="0.3">
      <c r="A46" s="3" t="s">
        <v>22</v>
      </c>
      <c r="B46" s="4">
        <v>76500</v>
      </c>
    </row>
    <row r="47" spans="1:2" ht="15.75" thickBot="1" x14ac:dyDescent="0.3">
      <c r="A47" s="3" t="s">
        <v>16</v>
      </c>
      <c r="B47" s="4">
        <v>22975</v>
      </c>
    </row>
    <row r="48" spans="1:2" ht="15.75" thickBot="1" x14ac:dyDescent="0.3">
      <c r="A48" s="3" t="s">
        <v>25</v>
      </c>
      <c r="B48" s="4">
        <v>86641.5</v>
      </c>
    </row>
    <row r="49" spans="1:2" ht="15.75" thickBot="1" x14ac:dyDescent="0.3">
      <c r="A49" s="3" t="s">
        <v>17</v>
      </c>
      <c r="B49" s="4">
        <v>15000</v>
      </c>
    </row>
    <row r="50" spans="1:2" ht="15.75" thickBot="1" x14ac:dyDescent="0.3">
      <c r="A50" s="3" t="s">
        <v>20</v>
      </c>
      <c r="B50" s="4">
        <v>120505</v>
      </c>
    </row>
    <row r="51" spans="1:2" ht="15.75" thickBot="1" x14ac:dyDescent="0.3">
      <c r="A51" s="3" t="s">
        <v>30</v>
      </c>
      <c r="B51" s="4">
        <v>11203.64</v>
      </c>
    </row>
    <row r="52" spans="1:2" ht="15.75" thickBot="1" x14ac:dyDescent="0.3">
      <c r="A52" s="3" t="s">
        <v>18</v>
      </c>
      <c r="B52" s="4">
        <v>4836.3100000000004</v>
      </c>
    </row>
    <row r="53" spans="1:2" ht="15.75" thickBot="1" x14ac:dyDescent="0.3">
      <c r="A53" s="3" t="s">
        <v>31</v>
      </c>
      <c r="B53" s="4">
        <v>6720</v>
      </c>
    </row>
    <row r="54" spans="1:2" x14ac:dyDescent="0.25">
      <c r="B54" s="5">
        <f>SUM(B15:B53)</f>
        <v>1362190.1699999997</v>
      </c>
    </row>
    <row r="55" spans="1:2" ht="15.75" thickBot="1" x14ac:dyDescent="0.3"/>
    <row r="56" spans="1:2" ht="23.25" thickBot="1" x14ac:dyDescent="0.3">
      <c r="A56" s="15" t="s">
        <v>94</v>
      </c>
      <c r="B56" s="2" t="s">
        <v>11</v>
      </c>
    </row>
    <row r="57" spans="1:2" ht="15.75" thickBot="1" x14ac:dyDescent="0.3">
      <c r="A57" s="16"/>
      <c r="B57" s="3" t="s">
        <v>0</v>
      </c>
    </row>
    <row r="58" spans="1:2" ht="15.75" thickBot="1" x14ac:dyDescent="0.3">
      <c r="A58" s="3" t="s">
        <v>1</v>
      </c>
      <c r="B58" s="1" t="s">
        <v>2</v>
      </c>
    </row>
    <row r="59" spans="1:2" ht="15.75" thickBot="1" x14ac:dyDescent="0.3">
      <c r="A59" s="3" t="s">
        <v>95</v>
      </c>
      <c r="B59" s="4">
        <v>273911</v>
      </c>
    </row>
    <row r="60" spans="1:2" ht="15.75" thickBot="1" x14ac:dyDescent="0.3">
      <c r="A60" s="3" t="s">
        <v>96</v>
      </c>
      <c r="B60" s="4">
        <v>122735.25</v>
      </c>
    </row>
    <row r="61" spans="1:2" ht="15.75" thickBot="1" x14ac:dyDescent="0.3">
      <c r="A61" s="3" t="s">
        <v>97</v>
      </c>
      <c r="B61" s="4">
        <v>151270</v>
      </c>
    </row>
    <row r="62" spans="1:2" ht="23.25" thickBot="1" x14ac:dyDescent="0.3">
      <c r="A62" s="3" t="s">
        <v>98</v>
      </c>
      <c r="B62" s="4">
        <v>67033.38</v>
      </c>
    </row>
    <row r="63" spans="1:2" ht="15.75" thickBot="1" x14ac:dyDescent="0.3">
      <c r="A63" s="3" t="s">
        <v>99</v>
      </c>
      <c r="B63" s="4">
        <v>1128.3</v>
      </c>
    </row>
    <row r="64" spans="1:2" ht="15.75" thickBot="1" x14ac:dyDescent="0.3">
      <c r="A64" s="3" t="s">
        <v>100</v>
      </c>
      <c r="B64" s="4">
        <v>6352.55</v>
      </c>
    </row>
    <row r="65" spans="1:2" ht="15.75" thickBot="1" x14ac:dyDescent="0.3">
      <c r="A65" s="3" t="s">
        <v>101</v>
      </c>
      <c r="B65" s="4">
        <v>27030</v>
      </c>
    </row>
    <row r="66" spans="1:2" ht="15.75" thickBot="1" x14ac:dyDescent="0.3">
      <c r="A66" s="3" t="s">
        <v>102</v>
      </c>
      <c r="B66" s="4">
        <v>51974</v>
      </c>
    </row>
    <row r="67" spans="1:2" ht="15.75" thickBot="1" x14ac:dyDescent="0.3">
      <c r="A67" s="3" t="s">
        <v>103</v>
      </c>
      <c r="B67" s="4">
        <v>121492.02</v>
      </c>
    </row>
    <row r="68" spans="1:2" ht="23.25" thickBot="1" x14ac:dyDescent="0.3">
      <c r="A68" s="3" t="s">
        <v>104</v>
      </c>
      <c r="B68" s="4">
        <v>18500</v>
      </c>
    </row>
    <row r="69" spans="1:2" ht="15.75" thickBot="1" x14ac:dyDescent="0.3">
      <c r="A69" s="3" t="s">
        <v>105</v>
      </c>
      <c r="B69" s="4">
        <v>12265.84</v>
      </c>
    </row>
    <row r="70" spans="1:2" ht="23.25" thickBot="1" x14ac:dyDescent="0.3">
      <c r="A70" s="3" t="s">
        <v>106</v>
      </c>
      <c r="B70" s="4">
        <v>76250</v>
      </c>
    </row>
    <row r="71" spans="1:2" ht="15.75" thickBot="1" x14ac:dyDescent="0.3">
      <c r="A71" s="3" t="s">
        <v>107</v>
      </c>
      <c r="B71" s="4">
        <v>950</v>
      </c>
    </row>
    <row r="72" spans="1:2" x14ac:dyDescent="0.25">
      <c r="B72" s="5">
        <f>SUM(B59:B71)</f>
        <v>930892.34000000008</v>
      </c>
    </row>
    <row r="74" spans="1:2" x14ac:dyDescent="0.25">
      <c r="A74" s="6" t="s">
        <v>254</v>
      </c>
      <c r="B74" s="6">
        <f>B72+B54+B10</f>
        <v>2363253.4699999997</v>
      </c>
    </row>
    <row r="76" spans="1:2" ht="15.75" thickBot="1" x14ac:dyDescent="0.3"/>
    <row r="77" spans="1:2" ht="23.25" thickBot="1" x14ac:dyDescent="0.3">
      <c r="A77" s="17" t="s">
        <v>287</v>
      </c>
      <c r="B77" s="2" t="s">
        <v>11</v>
      </c>
    </row>
    <row r="78" spans="1:2" ht="15.75" thickBot="1" x14ac:dyDescent="0.3">
      <c r="A78" s="18"/>
      <c r="B78" s="3" t="s">
        <v>0</v>
      </c>
    </row>
    <row r="79" spans="1:2" ht="15.75" thickBot="1" x14ac:dyDescent="0.3">
      <c r="A79" s="3" t="s">
        <v>1</v>
      </c>
      <c r="B79" s="1" t="s">
        <v>2</v>
      </c>
    </row>
    <row r="80" spans="1:2" ht="23.25" thickBot="1" x14ac:dyDescent="0.3">
      <c r="A80" s="3" t="s">
        <v>256</v>
      </c>
      <c r="B80" s="4">
        <v>70415</v>
      </c>
    </row>
    <row r="81" spans="1:2" ht="23.25" thickBot="1" x14ac:dyDescent="0.3">
      <c r="A81" s="3" t="s">
        <v>257</v>
      </c>
      <c r="B81" s="4">
        <v>73192</v>
      </c>
    </row>
    <row r="82" spans="1:2" ht="15.75" thickBot="1" x14ac:dyDescent="0.3">
      <c r="A82" s="3" t="s">
        <v>258</v>
      </c>
      <c r="B82" s="4">
        <v>9460</v>
      </c>
    </row>
    <row r="83" spans="1:2" ht="15.75" thickBot="1" x14ac:dyDescent="0.3">
      <c r="A83" s="3" t="s">
        <v>259</v>
      </c>
      <c r="B83" s="4">
        <v>430850</v>
      </c>
    </row>
    <row r="84" spans="1:2" ht="15.75" thickBot="1" x14ac:dyDescent="0.3">
      <c r="A84" s="3" t="s">
        <v>260</v>
      </c>
      <c r="B84" s="4">
        <v>99660</v>
      </c>
    </row>
    <row r="85" spans="1:2" ht="15.75" thickBot="1" x14ac:dyDescent="0.3">
      <c r="A85" s="3" t="s">
        <v>261</v>
      </c>
      <c r="B85" s="4">
        <v>70000</v>
      </c>
    </row>
    <row r="86" spans="1:2" ht="23.25" thickBot="1" x14ac:dyDescent="0.3">
      <c r="A86" s="3" t="s">
        <v>262</v>
      </c>
      <c r="B86" s="4">
        <v>1526.95</v>
      </c>
    </row>
    <row r="87" spans="1:2" ht="15.75" thickBot="1" x14ac:dyDescent="0.3">
      <c r="A87" s="3" t="s">
        <v>263</v>
      </c>
      <c r="B87" s="4">
        <v>957.84</v>
      </c>
    </row>
    <row r="88" spans="1:2" ht="15.75" thickBot="1" x14ac:dyDescent="0.3">
      <c r="A88" s="3" t="s">
        <v>264</v>
      </c>
      <c r="B88" s="4">
        <v>-54490</v>
      </c>
    </row>
    <row r="89" spans="1:2" ht="15.75" thickBot="1" x14ac:dyDescent="0.3">
      <c r="A89" s="3" t="s">
        <v>265</v>
      </c>
      <c r="B89" s="4">
        <v>4591.04</v>
      </c>
    </row>
    <row r="90" spans="1:2" ht="15.75" thickBot="1" x14ac:dyDescent="0.3">
      <c r="A90" s="3" t="s">
        <v>266</v>
      </c>
      <c r="B90" s="4">
        <v>750000</v>
      </c>
    </row>
    <row r="91" spans="1:2" ht="15.75" thickBot="1" x14ac:dyDescent="0.3">
      <c r="A91" s="3" t="s">
        <v>267</v>
      </c>
      <c r="B91" s="4">
        <v>50000</v>
      </c>
    </row>
    <row r="92" spans="1:2" ht="15.75" thickBot="1" x14ac:dyDescent="0.3">
      <c r="A92" s="3" t="s">
        <v>268</v>
      </c>
      <c r="B92" s="4">
        <v>32233.439999999999</v>
      </c>
    </row>
    <row r="93" spans="1:2" ht="15.75" thickBot="1" x14ac:dyDescent="0.3">
      <c r="A93" s="3" t="s">
        <v>269</v>
      </c>
      <c r="B93" s="4">
        <v>490860</v>
      </c>
    </row>
    <row r="94" spans="1:2" ht="15.75" thickBot="1" x14ac:dyDescent="0.3">
      <c r="A94" s="3" t="s">
        <v>270</v>
      </c>
      <c r="B94" s="4">
        <v>1015100</v>
      </c>
    </row>
    <row r="95" spans="1:2" ht="15.75" thickBot="1" x14ac:dyDescent="0.3">
      <c r="A95" s="3" t="s">
        <v>271</v>
      </c>
      <c r="B95" s="4">
        <v>-635460</v>
      </c>
    </row>
    <row r="96" spans="1:2" ht="15.75" thickBot="1" x14ac:dyDescent="0.3">
      <c r="A96" s="3" t="s">
        <v>272</v>
      </c>
      <c r="B96" s="4">
        <v>477105</v>
      </c>
    </row>
    <row r="97" spans="1:2" ht="15.75" thickBot="1" x14ac:dyDescent="0.3">
      <c r="A97" s="3" t="s">
        <v>273</v>
      </c>
      <c r="B97" s="4">
        <v>40340</v>
      </c>
    </row>
    <row r="98" spans="1:2" ht="15.75" thickBot="1" x14ac:dyDescent="0.3">
      <c r="A98" s="3" t="s">
        <v>274</v>
      </c>
      <c r="B98" s="4">
        <v>28710</v>
      </c>
    </row>
    <row r="99" spans="1:2" ht="15.75" thickBot="1" x14ac:dyDescent="0.3">
      <c r="A99" s="3" t="s">
        <v>275</v>
      </c>
      <c r="B99" s="4">
        <v>251359</v>
      </c>
    </row>
    <row r="100" spans="1:2" ht="15.75" thickBot="1" x14ac:dyDescent="0.3">
      <c r="A100" s="3" t="s">
        <v>276</v>
      </c>
      <c r="B100" s="4">
        <v>5631.25</v>
      </c>
    </row>
    <row r="101" spans="1:2" ht="15.75" thickBot="1" x14ac:dyDescent="0.3">
      <c r="A101" s="3" t="s">
        <v>277</v>
      </c>
      <c r="B101" s="4">
        <v>5774.55</v>
      </c>
    </row>
    <row r="102" spans="1:2" ht="15.75" thickBot="1" x14ac:dyDescent="0.3">
      <c r="A102" s="3" t="s">
        <v>278</v>
      </c>
      <c r="B102" s="4">
        <v>4700.01</v>
      </c>
    </row>
    <row r="103" spans="1:2" ht="15.75" thickBot="1" x14ac:dyDescent="0.3">
      <c r="A103" s="3" t="s">
        <v>279</v>
      </c>
      <c r="B103" s="4">
        <v>7062.4</v>
      </c>
    </row>
    <row r="104" spans="1:2" ht="23.25" thickBot="1" x14ac:dyDescent="0.3">
      <c r="A104" s="3" t="s">
        <v>280</v>
      </c>
      <c r="B104" s="4">
        <v>12558.25</v>
      </c>
    </row>
    <row r="105" spans="1:2" ht="15.75" thickBot="1" x14ac:dyDescent="0.3">
      <c r="A105" s="3" t="s">
        <v>281</v>
      </c>
      <c r="B105" s="4">
        <v>2403</v>
      </c>
    </row>
    <row r="106" spans="1:2" ht="15.75" thickBot="1" x14ac:dyDescent="0.3">
      <c r="A106" s="3" t="s">
        <v>281</v>
      </c>
      <c r="B106" s="4">
        <v>-2403</v>
      </c>
    </row>
    <row r="107" spans="1:2" ht="15.75" thickBot="1" x14ac:dyDescent="0.3">
      <c r="A107" s="3" t="s">
        <v>282</v>
      </c>
      <c r="B107" s="4">
        <v>6315</v>
      </c>
    </row>
    <row r="108" spans="1:2" ht="15.75" thickBot="1" x14ac:dyDescent="0.3">
      <c r="A108" s="3" t="s">
        <v>283</v>
      </c>
      <c r="B108" s="4">
        <v>2485</v>
      </c>
    </row>
    <row r="109" spans="1:2" ht="15.75" thickBot="1" x14ac:dyDescent="0.3">
      <c r="A109" s="3" t="s">
        <v>284</v>
      </c>
      <c r="B109" s="4">
        <v>21000</v>
      </c>
    </row>
    <row r="110" spans="1:2" ht="15.75" thickBot="1" x14ac:dyDescent="0.3">
      <c r="A110" s="3" t="s">
        <v>285</v>
      </c>
      <c r="B110" s="4">
        <v>225000</v>
      </c>
    </row>
    <row r="111" spans="1:2" ht="15.75" thickBot="1" x14ac:dyDescent="0.3">
      <c r="A111" s="3" t="s">
        <v>286</v>
      </c>
      <c r="B111" s="4">
        <v>1061.7</v>
      </c>
    </row>
    <row r="112" spans="1:2" x14ac:dyDescent="0.25">
      <c r="B112" s="5">
        <f>SUM(B80:B111)</f>
        <v>3497998.4299999997</v>
      </c>
    </row>
    <row r="115" spans="1:2" x14ac:dyDescent="0.25">
      <c r="A115" s="19" t="s">
        <v>675</v>
      </c>
      <c r="B115" s="19" t="s">
        <v>599</v>
      </c>
    </row>
    <row r="116" spans="1:2" x14ac:dyDescent="0.25">
      <c r="A116" s="20" t="s">
        <v>600</v>
      </c>
      <c r="B116" s="7">
        <v>208610</v>
      </c>
    </row>
    <row r="117" spans="1:2" x14ac:dyDescent="0.25">
      <c r="A117" s="20" t="s">
        <v>601</v>
      </c>
      <c r="B117" s="7">
        <v>41420</v>
      </c>
    </row>
    <row r="118" spans="1:2" x14ac:dyDescent="0.25">
      <c r="A118" s="20" t="s">
        <v>602</v>
      </c>
      <c r="B118" s="7">
        <v>150795.91</v>
      </c>
    </row>
    <row r="119" spans="1:2" x14ac:dyDescent="0.25">
      <c r="A119" s="20" t="s">
        <v>603</v>
      </c>
      <c r="B119" s="7">
        <v>741432.65999999992</v>
      </c>
    </row>
    <row r="120" spans="1:2" x14ac:dyDescent="0.25">
      <c r="A120" s="20" t="s">
        <v>604</v>
      </c>
      <c r="B120" s="7">
        <v>14703.33</v>
      </c>
    </row>
    <row r="121" spans="1:2" x14ac:dyDescent="0.25">
      <c r="A121" s="20" t="s">
        <v>605</v>
      </c>
      <c r="B121" s="7">
        <v>111239.5</v>
      </c>
    </row>
    <row r="122" spans="1:2" x14ac:dyDescent="0.25">
      <c r="A122" s="20" t="s">
        <v>606</v>
      </c>
      <c r="B122" s="7">
        <v>72395.810000000012</v>
      </c>
    </row>
    <row r="123" spans="1:2" x14ac:dyDescent="0.25">
      <c r="A123" s="20" t="s">
        <v>607</v>
      </c>
      <c r="B123" s="7">
        <v>8464.3700000000008</v>
      </c>
    </row>
    <row r="124" spans="1:2" x14ac:dyDescent="0.25">
      <c r="A124" s="20" t="s">
        <v>608</v>
      </c>
      <c r="B124" s="7">
        <v>55028.3</v>
      </c>
    </row>
    <row r="125" spans="1:2" x14ac:dyDescent="0.25">
      <c r="A125" s="20" t="s">
        <v>609</v>
      </c>
      <c r="B125" s="7">
        <v>49147</v>
      </c>
    </row>
    <row r="126" spans="1:2" x14ac:dyDescent="0.25">
      <c r="A126" s="20" t="s">
        <v>610</v>
      </c>
      <c r="B126" s="7">
        <v>12000</v>
      </c>
    </row>
    <row r="127" spans="1:2" x14ac:dyDescent="0.25">
      <c r="A127" s="20" t="s">
        <v>611</v>
      </c>
      <c r="B127" s="7">
        <v>75494</v>
      </c>
    </row>
    <row r="128" spans="1:2" x14ac:dyDescent="0.25">
      <c r="A128" s="20" t="s">
        <v>612</v>
      </c>
      <c r="B128" s="7">
        <v>122206.15</v>
      </c>
    </row>
    <row r="129" spans="1:2" x14ac:dyDescent="0.25">
      <c r="A129" s="20" t="s">
        <v>613</v>
      </c>
      <c r="B129" s="7">
        <v>10653.33</v>
      </c>
    </row>
    <row r="130" spans="1:2" x14ac:dyDescent="0.25">
      <c r="A130" s="20" t="s">
        <v>614</v>
      </c>
      <c r="B130" s="7">
        <v>4277.7299999999996</v>
      </c>
    </row>
    <row r="131" spans="1:2" x14ac:dyDescent="0.25">
      <c r="A131" s="20" t="s">
        <v>615</v>
      </c>
      <c r="B131" s="7">
        <v>60356.14</v>
      </c>
    </row>
    <row r="132" spans="1:2" x14ac:dyDescent="0.25">
      <c r="A132" s="20" t="s">
        <v>616</v>
      </c>
      <c r="B132" s="7">
        <v>86896</v>
      </c>
    </row>
    <row r="133" spans="1:2" x14ac:dyDescent="0.25">
      <c r="A133" s="20" t="s">
        <v>617</v>
      </c>
      <c r="B133" s="7">
        <v>7414.37</v>
      </c>
    </row>
    <row r="134" spans="1:2" x14ac:dyDescent="0.25">
      <c r="A134" s="20" t="s">
        <v>618</v>
      </c>
      <c r="B134" s="7">
        <v>74016.45</v>
      </c>
    </row>
    <row r="135" spans="1:2" x14ac:dyDescent="0.25">
      <c r="A135" s="20" t="s">
        <v>619</v>
      </c>
      <c r="B135" s="7">
        <v>99299.94</v>
      </c>
    </row>
    <row r="136" spans="1:2" x14ac:dyDescent="0.25">
      <c r="A136" s="20" t="s">
        <v>620</v>
      </c>
      <c r="B136" s="7">
        <v>2902.8</v>
      </c>
    </row>
    <row r="137" spans="1:2" x14ac:dyDescent="0.25">
      <c r="A137" s="20" t="s">
        <v>621</v>
      </c>
      <c r="B137" s="7">
        <v>8464.3700000000008</v>
      </c>
    </row>
    <row r="138" spans="1:2" x14ac:dyDescent="0.25">
      <c r="A138" s="20" t="s">
        <v>622</v>
      </c>
      <c r="B138" s="7">
        <v>25753</v>
      </c>
    </row>
    <row r="139" spans="1:2" x14ac:dyDescent="0.25">
      <c r="A139" s="20" t="s">
        <v>623</v>
      </c>
      <c r="B139" s="7">
        <v>21365</v>
      </c>
    </row>
    <row r="140" spans="1:2" x14ac:dyDescent="0.25">
      <c r="A140" s="20" t="s">
        <v>624</v>
      </c>
      <c r="B140" s="7">
        <v>27710</v>
      </c>
    </row>
    <row r="141" spans="1:2" x14ac:dyDescent="0.25">
      <c r="A141" s="20" t="s">
        <v>625</v>
      </c>
      <c r="B141" s="7">
        <v>308593.01</v>
      </c>
    </row>
    <row r="142" spans="1:2" x14ac:dyDescent="0.25">
      <c r="A142" s="20" t="s">
        <v>626</v>
      </c>
      <c r="B142" s="7">
        <v>46818.649999999994</v>
      </c>
    </row>
    <row r="143" spans="1:2" x14ac:dyDescent="0.25">
      <c r="A143" s="20" t="s">
        <v>627</v>
      </c>
      <c r="B143" s="7">
        <v>5914.37</v>
      </c>
    </row>
    <row r="144" spans="1:2" x14ac:dyDescent="0.25">
      <c r="A144" s="20" t="s">
        <v>628</v>
      </c>
      <c r="B144" s="7">
        <v>14368.75</v>
      </c>
    </row>
    <row r="145" spans="1:2" x14ac:dyDescent="0.25">
      <c r="A145" s="20" t="s">
        <v>629</v>
      </c>
      <c r="B145" s="7">
        <v>3387.98</v>
      </c>
    </row>
    <row r="146" spans="1:2" x14ac:dyDescent="0.25">
      <c r="A146" s="20" t="s">
        <v>630</v>
      </c>
      <c r="B146" s="7">
        <v>0</v>
      </c>
    </row>
    <row r="147" spans="1:2" x14ac:dyDescent="0.25">
      <c r="A147" s="20" t="s">
        <v>631</v>
      </c>
      <c r="B147" s="7">
        <v>32750</v>
      </c>
    </row>
    <row r="148" spans="1:2" x14ac:dyDescent="0.25">
      <c r="A148" s="20" t="s">
        <v>632</v>
      </c>
      <c r="B148" s="7">
        <v>5500</v>
      </c>
    </row>
    <row r="149" spans="1:2" x14ac:dyDescent="0.25">
      <c r="A149" s="20" t="s">
        <v>633</v>
      </c>
      <c r="B149" s="7">
        <v>11732.31</v>
      </c>
    </row>
    <row r="150" spans="1:2" x14ac:dyDescent="0.25">
      <c r="A150" s="20" t="s">
        <v>634</v>
      </c>
      <c r="B150" s="7">
        <v>92051.64</v>
      </c>
    </row>
    <row r="151" spans="1:2" x14ac:dyDescent="0.25">
      <c r="A151" s="20" t="s">
        <v>635</v>
      </c>
      <c r="B151" s="7">
        <v>22325</v>
      </c>
    </row>
    <row r="152" spans="1:2" x14ac:dyDescent="0.25">
      <c r="A152" s="20" t="s">
        <v>636</v>
      </c>
      <c r="B152" s="7">
        <v>7320.17</v>
      </c>
    </row>
    <row r="153" spans="1:2" x14ac:dyDescent="0.25">
      <c r="A153" s="20" t="s">
        <v>637</v>
      </c>
      <c r="B153" s="7">
        <v>619659.62</v>
      </c>
    </row>
    <row r="154" spans="1:2" x14ac:dyDescent="0.25">
      <c r="A154" s="20" t="s">
        <v>638</v>
      </c>
      <c r="B154" s="7">
        <v>1170.17</v>
      </c>
    </row>
    <row r="155" spans="1:2" x14ac:dyDescent="0.25">
      <c r="A155" s="20" t="s">
        <v>639</v>
      </c>
      <c r="B155" s="7">
        <v>14238.5</v>
      </c>
    </row>
    <row r="156" spans="1:2" x14ac:dyDescent="0.25">
      <c r="A156" s="20" t="s">
        <v>640</v>
      </c>
      <c r="B156" s="7">
        <v>76065</v>
      </c>
    </row>
    <row r="157" spans="1:2" x14ac:dyDescent="0.25">
      <c r="B157" s="21">
        <f>SUM(B116:B156)</f>
        <v>3353941.33</v>
      </c>
    </row>
  </sheetData>
  <sortState xmlns:xlrd2="http://schemas.microsoft.com/office/spreadsheetml/2017/richdata2" ref="A15:B53">
    <sortCondition ref="A15:A53"/>
  </sortState>
  <mergeCells count="4">
    <mergeCell ref="A1:A2"/>
    <mergeCell ref="A12:A13"/>
    <mergeCell ref="A56:A57"/>
    <mergeCell ref="A77:A78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5"/>
  <sheetViews>
    <sheetView topLeftCell="A105" workbookViewId="0">
      <selection activeCell="A106" sqref="A106"/>
    </sheetView>
  </sheetViews>
  <sheetFormatPr defaultColWidth="45.42578125" defaultRowHeight="15" x14ac:dyDescent="0.25"/>
  <cols>
    <col min="1" max="1" width="88.28515625" bestFit="1" customWidth="1"/>
    <col min="2" max="2" width="13.28515625" bestFit="1" customWidth="1"/>
  </cols>
  <sheetData>
    <row r="1" spans="1:2" ht="23.25" thickBot="1" x14ac:dyDescent="0.3">
      <c r="A1" s="13" t="s">
        <v>9</v>
      </c>
      <c r="B1" s="2" t="s">
        <v>12</v>
      </c>
    </row>
    <row r="2" spans="1:2" ht="15.75" thickBot="1" x14ac:dyDescent="0.3">
      <c r="A2" s="14"/>
      <c r="B2" s="3" t="s">
        <v>0</v>
      </c>
    </row>
    <row r="3" spans="1:2" ht="15.75" thickBot="1" x14ac:dyDescent="0.3">
      <c r="A3" s="3" t="s">
        <v>1</v>
      </c>
      <c r="B3" s="1" t="s">
        <v>2</v>
      </c>
    </row>
    <row r="4" spans="1:2" ht="15.75" thickBot="1" x14ac:dyDescent="0.3">
      <c r="A4" s="3" t="s">
        <v>10</v>
      </c>
      <c r="B4" s="4">
        <v>5525</v>
      </c>
    </row>
    <row r="5" spans="1:2" x14ac:dyDescent="0.25">
      <c r="B5" s="5">
        <f>SUM(B4)</f>
        <v>5525</v>
      </c>
    </row>
    <row r="6" spans="1:2" ht="15.75" thickBot="1" x14ac:dyDescent="0.3"/>
    <row r="7" spans="1:2" ht="23.25" thickBot="1" x14ac:dyDescent="0.3">
      <c r="A7" s="17" t="s">
        <v>15</v>
      </c>
      <c r="B7" s="2" t="s">
        <v>12</v>
      </c>
    </row>
    <row r="8" spans="1:2" ht="15.75" thickBot="1" x14ac:dyDescent="0.3">
      <c r="A8" s="18"/>
      <c r="B8" s="3" t="s">
        <v>0</v>
      </c>
    </row>
    <row r="9" spans="1:2" ht="15.75" thickBot="1" x14ac:dyDescent="0.3">
      <c r="A9" s="3" t="s">
        <v>1</v>
      </c>
      <c r="B9" s="1" t="s">
        <v>2</v>
      </c>
    </row>
    <row r="10" spans="1:2" ht="15.75" thickBot="1" x14ac:dyDescent="0.3">
      <c r="A10" s="3" t="s">
        <v>75</v>
      </c>
      <c r="B10" s="4">
        <v>26500</v>
      </c>
    </row>
    <row r="11" spans="1:2" ht="23.25" thickBot="1" x14ac:dyDescent="0.3">
      <c r="A11" s="3" t="s">
        <v>64</v>
      </c>
      <c r="B11" s="4">
        <v>1135</v>
      </c>
    </row>
    <row r="12" spans="1:2" ht="15.75" thickBot="1" x14ac:dyDescent="0.3">
      <c r="A12" s="3" t="s">
        <v>69</v>
      </c>
      <c r="B12" s="4">
        <v>1202.8</v>
      </c>
    </row>
    <row r="13" spans="1:2" ht="15.75" thickBot="1" x14ac:dyDescent="0.3">
      <c r="A13" s="3" t="s">
        <v>59</v>
      </c>
      <c r="B13" s="4">
        <v>32940</v>
      </c>
    </row>
    <row r="14" spans="1:2" ht="15.75" thickBot="1" x14ac:dyDescent="0.3">
      <c r="A14" s="3" t="s">
        <v>71</v>
      </c>
      <c r="B14" s="4">
        <v>4663</v>
      </c>
    </row>
    <row r="15" spans="1:2" ht="15.75" thickBot="1" x14ac:dyDescent="0.3">
      <c r="A15" s="3" t="s">
        <v>72</v>
      </c>
      <c r="B15" s="4">
        <v>8233</v>
      </c>
    </row>
    <row r="16" spans="1:2" ht="15.75" thickBot="1" x14ac:dyDescent="0.3">
      <c r="A16" s="3" t="s">
        <v>70</v>
      </c>
      <c r="B16" s="4">
        <v>15167</v>
      </c>
    </row>
    <row r="17" spans="1:2" ht="15.75" thickBot="1" x14ac:dyDescent="0.3">
      <c r="A17" s="3" t="s">
        <v>57</v>
      </c>
      <c r="B17" s="4">
        <v>1302</v>
      </c>
    </row>
    <row r="18" spans="1:2" ht="15.75" thickBot="1" x14ac:dyDescent="0.3">
      <c r="A18" s="3" t="s">
        <v>58</v>
      </c>
      <c r="B18" s="4">
        <v>219995</v>
      </c>
    </row>
    <row r="19" spans="1:2" ht="15.75" thickBot="1" x14ac:dyDescent="0.3">
      <c r="A19" s="3" t="s">
        <v>63</v>
      </c>
      <c r="B19" s="4">
        <v>37120</v>
      </c>
    </row>
    <row r="20" spans="1:2" ht="15.75" thickBot="1" x14ac:dyDescent="0.3">
      <c r="A20" s="3" t="s">
        <v>62</v>
      </c>
      <c r="B20" s="4">
        <v>40736</v>
      </c>
    </row>
    <row r="21" spans="1:2" ht="15.75" thickBot="1" x14ac:dyDescent="0.3">
      <c r="A21" s="3" t="s">
        <v>60</v>
      </c>
      <c r="B21" s="4">
        <v>-14248.8</v>
      </c>
    </row>
    <row r="22" spans="1:2" ht="15.75" thickBot="1" x14ac:dyDescent="0.3">
      <c r="A22" s="3" t="s">
        <v>60</v>
      </c>
      <c r="B22" s="4">
        <v>14248.8</v>
      </c>
    </row>
    <row r="23" spans="1:2" ht="15.75" thickBot="1" x14ac:dyDescent="0.3">
      <c r="A23" s="3" t="s">
        <v>67</v>
      </c>
      <c r="B23" s="4">
        <v>76400</v>
      </c>
    </row>
    <row r="24" spans="1:2" ht="15.75" thickBot="1" x14ac:dyDescent="0.3">
      <c r="A24" s="3" t="s">
        <v>66</v>
      </c>
      <c r="B24" s="4">
        <v>67500</v>
      </c>
    </row>
    <row r="25" spans="1:2" ht="15.75" thickBot="1" x14ac:dyDescent="0.3">
      <c r="A25" s="3" t="s">
        <v>68</v>
      </c>
      <c r="B25" s="4">
        <v>13500</v>
      </c>
    </row>
    <row r="26" spans="1:2" ht="15.75" thickBot="1" x14ac:dyDescent="0.3">
      <c r="A26" s="3" t="s">
        <v>76</v>
      </c>
      <c r="B26" s="4">
        <v>6300</v>
      </c>
    </row>
    <row r="27" spans="1:2" ht="15.75" thickBot="1" x14ac:dyDescent="0.3">
      <c r="A27" s="3" t="s">
        <v>55</v>
      </c>
      <c r="B27" s="4">
        <v>8095</v>
      </c>
    </row>
    <row r="28" spans="1:2" ht="15.75" thickBot="1" x14ac:dyDescent="0.3">
      <c r="A28" s="3" t="s">
        <v>65</v>
      </c>
      <c r="B28" s="4">
        <v>14020</v>
      </c>
    </row>
    <row r="29" spans="1:2" ht="15.75" thickBot="1" x14ac:dyDescent="0.3">
      <c r="A29" s="3" t="s">
        <v>56</v>
      </c>
      <c r="B29" s="4">
        <v>100929</v>
      </c>
    </row>
    <row r="30" spans="1:2" ht="15.75" thickBot="1" x14ac:dyDescent="0.3">
      <c r="A30" s="3" t="s">
        <v>61</v>
      </c>
      <c r="B30" s="4">
        <v>17811</v>
      </c>
    </row>
    <row r="31" spans="1:2" ht="15.75" thickBot="1" x14ac:dyDescent="0.3">
      <c r="A31" s="3" t="s">
        <v>73</v>
      </c>
      <c r="B31" s="4">
        <v>92820</v>
      </c>
    </row>
    <row r="32" spans="1:2" ht="15.75" thickBot="1" x14ac:dyDescent="0.3">
      <c r="A32" s="3" t="s">
        <v>74</v>
      </c>
      <c r="B32" s="4">
        <v>2233.6999999999998</v>
      </c>
    </row>
    <row r="33" spans="1:2" x14ac:dyDescent="0.25">
      <c r="B33" s="5">
        <f>SUM(B10:B32)</f>
        <v>788602.5</v>
      </c>
    </row>
    <row r="34" spans="1:2" ht="15.75" thickBot="1" x14ac:dyDescent="0.3"/>
    <row r="35" spans="1:2" ht="23.25" thickBot="1" x14ac:dyDescent="0.3">
      <c r="A35" s="17" t="s">
        <v>94</v>
      </c>
      <c r="B35" s="2" t="s">
        <v>12</v>
      </c>
    </row>
    <row r="36" spans="1:2" ht="15.75" thickBot="1" x14ac:dyDescent="0.3">
      <c r="A36" s="18"/>
      <c r="B36" s="3" t="s">
        <v>0</v>
      </c>
    </row>
    <row r="37" spans="1:2" ht="15.75" thickBot="1" x14ac:dyDescent="0.3">
      <c r="A37" s="3" t="s">
        <v>1</v>
      </c>
      <c r="B37" s="1" t="s">
        <v>2</v>
      </c>
    </row>
    <row r="38" spans="1:2" ht="15.75" thickBot="1" x14ac:dyDescent="0.3">
      <c r="A38" s="3" t="s">
        <v>114</v>
      </c>
      <c r="B38" s="4">
        <v>19800</v>
      </c>
    </row>
    <row r="39" spans="1:2" ht="15.75" thickBot="1" x14ac:dyDescent="0.3">
      <c r="A39" s="3" t="s">
        <v>113</v>
      </c>
      <c r="B39" s="4">
        <v>181473</v>
      </c>
    </row>
    <row r="40" spans="1:2" ht="15.75" thickBot="1" x14ac:dyDescent="0.3">
      <c r="A40" s="3" t="s">
        <v>112</v>
      </c>
      <c r="B40" s="4">
        <v>200000</v>
      </c>
    </row>
    <row r="41" spans="1:2" ht="15.75" thickBot="1" x14ac:dyDescent="0.3">
      <c r="A41" s="3" t="s">
        <v>111</v>
      </c>
      <c r="B41" s="4">
        <v>37380</v>
      </c>
    </row>
    <row r="42" spans="1:2" ht="15.75" thickBot="1" x14ac:dyDescent="0.3">
      <c r="A42" s="3" t="s">
        <v>110</v>
      </c>
      <c r="B42" s="4">
        <v>186900</v>
      </c>
    </row>
    <row r="43" spans="1:2" ht="15.75" thickBot="1" x14ac:dyDescent="0.3">
      <c r="A43" s="3" t="s">
        <v>109</v>
      </c>
      <c r="B43" s="4">
        <v>-37380</v>
      </c>
    </row>
    <row r="44" spans="1:2" ht="15.75" thickBot="1" x14ac:dyDescent="0.3">
      <c r="A44" s="3" t="s">
        <v>108</v>
      </c>
      <c r="B44" s="4">
        <v>83204</v>
      </c>
    </row>
    <row r="45" spans="1:2" x14ac:dyDescent="0.25">
      <c r="B45" s="5">
        <f>SUM(B38:B44)</f>
        <v>671377</v>
      </c>
    </row>
    <row r="47" spans="1:2" x14ac:dyDescent="0.25">
      <c r="A47" t="s">
        <v>253</v>
      </c>
      <c r="B47" s="6">
        <f>B45+B33+B5</f>
        <v>1465504.5</v>
      </c>
    </row>
    <row r="49" spans="1:2" ht="15.75" thickBot="1" x14ac:dyDescent="0.3"/>
    <row r="50" spans="1:2" ht="23.25" thickBot="1" x14ac:dyDescent="0.3">
      <c r="A50" s="17" t="s">
        <v>287</v>
      </c>
      <c r="B50" s="2" t="s">
        <v>12</v>
      </c>
    </row>
    <row r="51" spans="1:2" ht="15.75" thickBot="1" x14ac:dyDescent="0.3">
      <c r="A51" s="18"/>
      <c r="B51" s="3" t="s">
        <v>0</v>
      </c>
    </row>
    <row r="52" spans="1:2" ht="15.75" thickBot="1" x14ac:dyDescent="0.3">
      <c r="A52" s="3" t="s">
        <v>1</v>
      </c>
      <c r="B52" s="1" t="s">
        <v>2</v>
      </c>
    </row>
    <row r="53" spans="1:2" ht="15.75" thickBot="1" x14ac:dyDescent="0.3">
      <c r="A53" s="3" t="s">
        <v>337</v>
      </c>
      <c r="B53" s="4">
        <v>90090</v>
      </c>
    </row>
    <row r="54" spans="1:2" ht="15.75" thickBot="1" x14ac:dyDescent="0.3">
      <c r="A54" s="3" t="s">
        <v>336</v>
      </c>
      <c r="B54" s="4">
        <v>23635</v>
      </c>
    </row>
    <row r="55" spans="1:2" ht="15.75" thickBot="1" x14ac:dyDescent="0.3">
      <c r="A55" s="3" t="s">
        <v>335</v>
      </c>
      <c r="B55" s="4">
        <v>36911</v>
      </c>
    </row>
    <row r="56" spans="1:2" ht="15.75" thickBot="1" x14ac:dyDescent="0.3">
      <c r="A56" s="3" t="s">
        <v>334</v>
      </c>
      <c r="B56" s="4">
        <v>72616</v>
      </c>
    </row>
    <row r="57" spans="1:2" ht="15.75" thickBot="1" x14ac:dyDescent="0.3">
      <c r="A57" s="3" t="s">
        <v>333</v>
      </c>
      <c r="B57" s="4">
        <v>911.52</v>
      </c>
    </row>
    <row r="58" spans="1:2" ht="15.75" thickBot="1" x14ac:dyDescent="0.3">
      <c r="A58" s="3" t="s">
        <v>332</v>
      </c>
      <c r="B58" s="4">
        <v>30480</v>
      </c>
    </row>
    <row r="59" spans="1:2" ht="15.75" thickBot="1" x14ac:dyDescent="0.3">
      <c r="A59" s="3" t="s">
        <v>331</v>
      </c>
      <c r="B59" s="4">
        <v>47000</v>
      </c>
    </row>
    <row r="60" spans="1:2" ht="15.75" thickBot="1" x14ac:dyDescent="0.3">
      <c r="A60" s="3" t="s">
        <v>330</v>
      </c>
      <c r="B60" s="4">
        <v>16464.689999999999</v>
      </c>
    </row>
    <row r="61" spans="1:2" ht="15.75" thickBot="1" x14ac:dyDescent="0.3">
      <c r="A61" s="3" t="s">
        <v>329</v>
      </c>
      <c r="B61" s="4">
        <v>65938.149999999994</v>
      </c>
    </row>
    <row r="62" spans="1:2" ht="15.75" thickBot="1" x14ac:dyDescent="0.3">
      <c r="A62" s="3" t="s">
        <v>328</v>
      </c>
      <c r="B62" s="4">
        <v>316652</v>
      </c>
    </row>
    <row r="63" spans="1:2" ht="15.75" thickBot="1" x14ac:dyDescent="0.3">
      <c r="A63" s="3" t="s">
        <v>327</v>
      </c>
      <c r="B63" s="4">
        <v>-300819</v>
      </c>
    </row>
    <row r="64" spans="1:2" ht="15.75" thickBot="1" x14ac:dyDescent="0.3">
      <c r="A64" s="3" t="s">
        <v>326</v>
      </c>
      <c r="B64" s="4">
        <v>123947</v>
      </c>
    </row>
    <row r="65" spans="1:2" ht="15.75" thickBot="1" x14ac:dyDescent="0.3">
      <c r="A65" s="3" t="s">
        <v>325</v>
      </c>
      <c r="B65" s="4">
        <v>11463</v>
      </c>
    </row>
    <row r="66" spans="1:2" ht="15.75" thickBot="1" x14ac:dyDescent="0.3">
      <c r="A66" s="3" t="s">
        <v>324</v>
      </c>
      <c r="B66" s="4">
        <v>49460</v>
      </c>
    </row>
    <row r="67" spans="1:2" ht="15.75" thickBot="1" x14ac:dyDescent="0.3">
      <c r="A67" s="3" t="s">
        <v>323</v>
      </c>
      <c r="B67" s="4">
        <v>3844.8</v>
      </c>
    </row>
    <row r="68" spans="1:2" ht="15.75" thickBot="1" x14ac:dyDescent="0.3">
      <c r="A68" s="3" t="s">
        <v>322</v>
      </c>
      <c r="B68" s="4">
        <v>10730.5</v>
      </c>
    </row>
    <row r="69" spans="1:2" ht="15.75" thickBot="1" x14ac:dyDescent="0.3">
      <c r="A69" s="3" t="s">
        <v>321</v>
      </c>
      <c r="B69" s="4">
        <v>531992</v>
      </c>
    </row>
    <row r="70" spans="1:2" ht="15.75" thickBot="1" x14ac:dyDescent="0.3">
      <c r="A70" s="3" t="s">
        <v>320</v>
      </c>
      <c r="B70" s="4">
        <v>-503552</v>
      </c>
    </row>
    <row r="71" spans="1:2" ht="15.75" thickBot="1" x14ac:dyDescent="0.3">
      <c r="A71" s="3" t="s">
        <v>319</v>
      </c>
      <c r="B71" s="4">
        <v>30672</v>
      </c>
    </row>
    <row r="72" spans="1:2" ht="15.75" thickBot="1" x14ac:dyDescent="0.3">
      <c r="A72" s="3" t="s">
        <v>318</v>
      </c>
      <c r="B72" s="4">
        <v>8660</v>
      </c>
    </row>
    <row r="73" spans="1:2" ht="15.75" thickBot="1" x14ac:dyDescent="0.3">
      <c r="A73" s="3" t="s">
        <v>317</v>
      </c>
      <c r="B73" s="4">
        <v>9850</v>
      </c>
    </row>
    <row r="74" spans="1:2" ht="15.75" thickBot="1" x14ac:dyDescent="0.3">
      <c r="A74" s="3" t="s">
        <v>316</v>
      </c>
      <c r="B74" s="4">
        <v>18300</v>
      </c>
    </row>
    <row r="75" spans="1:2" ht="15.75" thickBot="1" x14ac:dyDescent="0.3">
      <c r="A75" s="3" t="s">
        <v>315</v>
      </c>
      <c r="B75" s="4">
        <v>19000</v>
      </c>
    </row>
    <row r="76" spans="1:2" ht="15.75" thickBot="1" x14ac:dyDescent="0.3">
      <c r="A76" s="3" t="s">
        <v>314</v>
      </c>
      <c r="B76" s="4">
        <v>12400</v>
      </c>
    </row>
    <row r="77" spans="1:2" ht="15.75" thickBot="1" x14ac:dyDescent="0.3">
      <c r="A77" s="3" t="s">
        <v>313</v>
      </c>
      <c r="B77" s="4">
        <v>13303.76</v>
      </c>
    </row>
    <row r="78" spans="1:2" ht="15.75" thickBot="1" x14ac:dyDescent="0.3">
      <c r="A78" s="3" t="s">
        <v>312</v>
      </c>
      <c r="B78" s="4">
        <v>1080608</v>
      </c>
    </row>
    <row r="79" spans="1:2" ht="15.75" thickBot="1" x14ac:dyDescent="0.3">
      <c r="A79" s="3" t="s">
        <v>311</v>
      </c>
      <c r="B79" s="4">
        <v>135076</v>
      </c>
    </row>
    <row r="80" spans="1:2" ht="15.75" thickBot="1" x14ac:dyDescent="0.3">
      <c r="A80" s="3" t="s">
        <v>310</v>
      </c>
      <c r="B80" s="4">
        <v>135076</v>
      </c>
    </row>
    <row r="81" spans="1:2" ht="15.75" thickBot="1" x14ac:dyDescent="0.3">
      <c r="A81" s="3" t="s">
        <v>309</v>
      </c>
      <c r="B81" s="4">
        <v>76944</v>
      </c>
    </row>
    <row r="82" spans="1:2" ht="15.75" thickBot="1" x14ac:dyDescent="0.3">
      <c r="A82" s="3" t="s">
        <v>308</v>
      </c>
      <c r="B82" s="4">
        <v>44000</v>
      </c>
    </row>
    <row r="83" spans="1:2" ht="15.75" thickBot="1" x14ac:dyDescent="0.3">
      <c r="A83" s="3" t="s">
        <v>307</v>
      </c>
      <c r="B83" s="4">
        <v>117400</v>
      </c>
    </row>
    <row r="84" spans="1:2" ht="15.75" thickBot="1" x14ac:dyDescent="0.3">
      <c r="A84" s="3" t="s">
        <v>306</v>
      </c>
      <c r="B84" s="4">
        <v>24712.5</v>
      </c>
    </row>
    <row r="85" spans="1:2" ht="15.75" thickBot="1" x14ac:dyDescent="0.3">
      <c r="A85" s="3" t="s">
        <v>305</v>
      </c>
      <c r="B85" s="4">
        <v>55000</v>
      </c>
    </row>
    <row r="86" spans="1:2" ht="15.75" thickBot="1" x14ac:dyDescent="0.3">
      <c r="A86" s="3" t="s">
        <v>304</v>
      </c>
      <c r="B86" s="4">
        <v>1400</v>
      </c>
    </row>
    <row r="87" spans="1:2" ht="15.75" thickBot="1" x14ac:dyDescent="0.3">
      <c r="A87" s="3" t="s">
        <v>303</v>
      </c>
      <c r="B87" s="4">
        <v>70500</v>
      </c>
    </row>
    <row r="88" spans="1:2" ht="15.75" thickBot="1" x14ac:dyDescent="0.3">
      <c r="A88" s="3" t="s">
        <v>302</v>
      </c>
      <c r="B88" s="4">
        <v>211100</v>
      </c>
    </row>
    <row r="89" spans="1:2" ht="15.75" thickBot="1" x14ac:dyDescent="0.3">
      <c r="A89" s="3" t="s">
        <v>301</v>
      </c>
      <c r="B89" s="4">
        <v>7521</v>
      </c>
    </row>
    <row r="90" spans="1:2" ht="15.75" thickBot="1" x14ac:dyDescent="0.3">
      <c r="A90" s="3" t="s">
        <v>300</v>
      </c>
      <c r="B90" s="4">
        <v>197368</v>
      </c>
    </row>
    <row r="91" spans="1:2" ht="15.75" thickBot="1" x14ac:dyDescent="0.3">
      <c r="A91" s="3" t="s">
        <v>299</v>
      </c>
      <c r="B91" s="4">
        <v>99998</v>
      </c>
    </row>
    <row r="92" spans="1:2" ht="15.75" thickBot="1" x14ac:dyDescent="0.3">
      <c r="A92" s="3" t="s">
        <v>298</v>
      </c>
      <c r="B92" s="4">
        <v>10730.5</v>
      </c>
    </row>
    <row r="93" spans="1:2" ht="23.25" thickBot="1" x14ac:dyDescent="0.3">
      <c r="A93" s="3" t="s">
        <v>297</v>
      </c>
      <c r="B93" s="4">
        <v>2608.89</v>
      </c>
    </row>
    <row r="94" spans="1:2" ht="15.75" thickBot="1" x14ac:dyDescent="0.3">
      <c r="A94" s="3" t="s">
        <v>296</v>
      </c>
      <c r="B94" s="4">
        <v>112484</v>
      </c>
    </row>
    <row r="95" spans="1:2" ht="15.75" thickBot="1" x14ac:dyDescent="0.3">
      <c r="A95" s="3" t="s">
        <v>295</v>
      </c>
      <c r="B95" s="4">
        <v>66267.75</v>
      </c>
    </row>
    <row r="96" spans="1:2" ht="15.75" thickBot="1" x14ac:dyDescent="0.3">
      <c r="A96" s="3" t="s">
        <v>294</v>
      </c>
      <c r="B96" s="4">
        <v>11200</v>
      </c>
    </row>
    <row r="97" spans="1:2" ht="15.75" thickBot="1" x14ac:dyDescent="0.3">
      <c r="A97" s="3" t="s">
        <v>293</v>
      </c>
      <c r="B97" s="4">
        <v>41257.879999999997</v>
      </c>
    </row>
    <row r="98" spans="1:2" ht="15.75" thickBot="1" x14ac:dyDescent="0.3">
      <c r="A98" s="3" t="s">
        <v>292</v>
      </c>
      <c r="B98" s="4">
        <v>495000</v>
      </c>
    </row>
    <row r="99" spans="1:2" ht="15.75" thickBot="1" x14ac:dyDescent="0.3">
      <c r="A99" s="3" t="s">
        <v>291</v>
      </c>
      <c r="B99" s="4">
        <v>615162</v>
      </c>
    </row>
    <row r="100" spans="1:2" ht="15.75" thickBot="1" x14ac:dyDescent="0.3">
      <c r="A100" s="3" t="s">
        <v>290</v>
      </c>
      <c r="B100" s="4">
        <v>-495000</v>
      </c>
    </row>
    <row r="101" spans="1:2" ht="15.75" thickBot="1" x14ac:dyDescent="0.3">
      <c r="A101" s="3" t="s">
        <v>289</v>
      </c>
      <c r="B101" s="4">
        <v>16650</v>
      </c>
    </row>
    <row r="102" spans="1:2" ht="15.75" thickBot="1" x14ac:dyDescent="0.3">
      <c r="A102" s="3" t="s">
        <v>288</v>
      </c>
      <c r="B102" s="4">
        <v>200000</v>
      </c>
    </row>
    <row r="103" spans="1:2" x14ac:dyDescent="0.25">
      <c r="B103" s="5">
        <f>SUM(B53:B102)</f>
        <v>4073014.9399999995</v>
      </c>
    </row>
    <row r="105" spans="1:2" x14ac:dyDescent="0.25">
      <c r="A105" s="19" t="s">
        <v>676</v>
      </c>
      <c r="B105" s="19" t="s">
        <v>641</v>
      </c>
    </row>
    <row r="106" spans="1:2" x14ac:dyDescent="0.25">
      <c r="A106" s="20" t="s">
        <v>642</v>
      </c>
      <c r="B106" s="7">
        <v>169486.54</v>
      </c>
    </row>
    <row r="107" spans="1:2" x14ac:dyDescent="0.25">
      <c r="A107" s="20" t="s">
        <v>604</v>
      </c>
      <c r="B107" s="7">
        <v>13396.23</v>
      </c>
    </row>
    <row r="108" spans="1:2" x14ac:dyDescent="0.25">
      <c r="A108" s="20" t="s">
        <v>643</v>
      </c>
      <c r="B108" s="7">
        <v>21400</v>
      </c>
    </row>
    <row r="109" spans="1:2" x14ac:dyDescent="0.25">
      <c r="A109" s="20" t="s">
        <v>644</v>
      </c>
      <c r="B109" s="7">
        <v>50000</v>
      </c>
    </row>
    <row r="110" spans="1:2" x14ac:dyDescent="0.25">
      <c r="A110" s="20" t="s">
        <v>645</v>
      </c>
      <c r="B110" s="7">
        <v>79038.05</v>
      </c>
    </row>
    <row r="111" spans="1:2" x14ac:dyDescent="0.25">
      <c r="A111" s="20" t="s">
        <v>646</v>
      </c>
      <c r="B111" s="7">
        <v>26000</v>
      </c>
    </row>
    <row r="112" spans="1:2" x14ac:dyDescent="0.25">
      <c r="A112" s="20" t="s">
        <v>647</v>
      </c>
      <c r="B112" s="7">
        <v>110639.51999999999</v>
      </c>
    </row>
    <row r="113" spans="1:2" x14ac:dyDescent="0.25">
      <c r="A113" s="20" t="s">
        <v>648</v>
      </c>
      <c r="B113" s="7">
        <v>12750</v>
      </c>
    </row>
    <row r="114" spans="1:2" x14ac:dyDescent="0.25">
      <c r="A114" s="20" t="s">
        <v>610</v>
      </c>
      <c r="B114" s="7">
        <v>39740</v>
      </c>
    </row>
    <row r="115" spans="1:2" x14ac:dyDescent="0.25">
      <c r="A115" s="20" t="s">
        <v>613</v>
      </c>
      <c r="B115" s="7">
        <v>8041.23</v>
      </c>
    </row>
    <row r="116" spans="1:2" x14ac:dyDescent="0.25">
      <c r="A116" s="20" t="s">
        <v>649</v>
      </c>
      <c r="B116" s="7">
        <v>27359.42</v>
      </c>
    </row>
    <row r="117" spans="1:2" x14ac:dyDescent="0.25">
      <c r="A117" s="20" t="s">
        <v>650</v>
      </c>
      <c r="B117" s="7">
        <v>22800</v>
      </c>
    </row>
    <row r="118" spans="1:2" x14ac:dyDescent="0.25">
      <c r="A118" s="20" t="s">
        <v>651</v>
      </c>
      <c r="B118" s="7">
        <v>6920.4</v>
      </c>
    </row>
    <row r="119" spans="1:2" x14ac:dyDescent="0.25">
      <c r="A119" s="20" t="s">
        <v>652</v>
      </c>
      <c r="B119" s="7">
        <v>17253.63</v>
      </c>
    </row>
    <row r="120" spans="1:2" x14ac:dyDescent="0.25">
      <c r="A120" s="20" t="s">
        <v>653</v>
      </c>
      <c r="B120" s="7">
        <v>2450</v>
      </c>
    </row>
    <row r="121" spans="1:2" x14ac:dyDescent="0.25">
      <c r="A121" s="20" t="s">
        <v>654</v>
      </c>
      <c r="B121" s="7">
        <v>6387.15</v>
      </c>
    </row>
    <row r="122" spans="1:2" x14ac:dyDescent="0.25">
      <c r="A122" s="20" t="s">
        <v>655</v>
      </c>
      <c r="B122" s="7">
        <v>3415</v>
      </c>
    </row>
    <row r="123" spans="1:2" x14ac:dyDescent="0.25">
      <c r="A123" s="20" t="s">
        <v>656</v>
      </c>
      <c r="B123" s="7">
        <v>8198.73</v>
      </c>
    </row>
    <row r="124" spans="1:2" x14ac:dyDescent="0.25">
      <c r="A124" s="20" t="s">
        <v>657</v>
      </c>
      <c r="B124" s="7">
        <v>65718.289999999994</v>
      </c>
    </row>
    <row r="125" spans="1:2" x14ac:dyDescent="0.25">
      <c r="A125" s="20" t="s">
        <v>658</v>
      </c>
      <c r="B125" s="7">
        <v>125145.4</v>
      </c>
    </row>
    <row r="126" spans="1:2" x14ac:dyDescent="0.25">
      <c r="A126" s="20" t="s">
        <v>659</v>
      </c>
      <c r="B126" s="7">
        <v>238900</v>
      </c>
    </row>
    <row r="127" spans="1:2" x14ac:dyDescent="0.25">
      <c r="A127" s="20" t="s">
        <v>660</v>
      </c>
      <c r="B127" s="7">
        <v>436945.22</v>
      </c>
    </row>
    <row r="128" spans="1:2" x14ac:dyDescent="0.25">
      <c r="A128" s="20" t="s">
        <v>661</v>
      </c>
      <c r="B128" s="7">
        <v>404166.32999999996</v>
      </c>
    </row>
    <row r="129" spans="1:2" x14ac:dyDescent="0.25">
      <c r="A129" s="20" t="s">
        <v>627</v>
      </c>
      <c r="B129" s="7">
        <v>4007.3</v>
      </c>
    </row>
    <row r="130" spans="1:2" x14ac:dyDescent="0.25">
      <c r="A130" s="20" t="s">
        <v>662</v>
      </c>
      <c r="B130" s="7">
        <v>19700</v>
      </c>
    </row>
    <row r="131" spans="1:2" x14ac:dyDescent="0.25">
      <c r="A131" s="20" t="s">
        <v>663</v>
      </c>
      <c r="B131" s="7">
        <v>3517.33</v>
      </c>
    </row>
    <row r="132" spans="1:2" x14ac:dyDescent="0.25">
      <c r="A132" s="20" t="s">
        <v>628</v>
      </c>
      <c r="B132" s="7">
        <v>10857.9</v>
      </c>
    </row>
    <row r="133" spans="1:2" x14ac:dyDescent="0.25">
      <c r="A133" s="20" t="s">
        <v>664</v>
      </c>
      <c r="B133" s="7">
        <v>52000</v>
      </c>
    </row>
    <row r="134" spans="1:2" x14ac:dyDescent="0.25">
      <c r="A134" s="20" t="s">
        <v>665</v>
      </c>
      <c r="B134" s="7">
        <v>14720</v>
      </c>
    </row>
    <row r="135" spans="1:2" x14ac:dyDescent="0.25">
      <c r="A135" s="20" t="s">
        <v>666</v>
      </c>
      <c r="B135" s="7">
        <v>38727.75</v>
      </c>
    </row>
    <row r="136" spans="1:2" x14ac:dyDescent="0.25">
      <c r="A136" s="20" t="s">
        <v>667</v>
      </c>
      <c r="B136" s="7">
        <v>24807.21</v>
      </c>
    </row>
    <row r="137" spans="1:2" x14ac:dyDescent="0.25">
      <c r="A137" s="20" t="s">
        <v>636</v>
      </c>
      <c r="B137" s="7">
        <v>5897.3</v>
      </c>
    </row>
    <row r="138" spans="1:2" x14ac:dyDescent="0.25">
      <c r="A138" s="20" t="s">
        <v>668</v>
      </c>
      <c r="B138" s="7">
        <v>21503</v>
      </c>
    </row>
    <row r="139" spans="1:2" x14ac:dyDescent="0.25">
      <c r="A139" s="20" t="s">
        <v>669</v>
      </c>
      <c r="B139" s="7">
        <v>350000</v>
      </c>
    </row>
    <row r="140" spans="1:2" x14ac:dyDescent="0.25">
      <c r="A140" s="20" t="s">
        <v>670</v>
      </c>
      <c r="B140" s="7">
        <v>1487.3</v>
      </c>
    </row>
    <row r="141" spans="1:2" x14ac:dyDescent="0.25">
      <c r="A141" s="20" t="s">
        <v>671</v>
      </c>
      <c r="B141" s="7">
        <v>1660</v>
      </c>
    </row>
    <row r="142" spans="1:2" x14ac:dyDescent="0.25">
      <c r="A142" s="20" t="s">
        <v>672</v>
      </c>
      <c r="B142" s="7">
        <v>48400</v>
      </c>
    </row>
    <row r="143" spans="1:2" x14ac:dyDescent="0.25">
      <c r="A143" s="20" t="s">
        <v>673</v>
      </c>
      <c r="B143" s="7">
        <v>11252.3</v>
      </c>
    </row>
    <row r="144" spans="1:2" x14ac:dyDescent="0.25">
      <c r="A144" s="20" t="s">
        <v>674</v>
      </c>
      <c r="B144" s="7">
        <v>23061.919999999998</v>
      </c>
    </row>
    <row r="145" spans="2:2" x14ac:dyDescent="0.25">
      <c r="B145" s="21">
        <f>SUM(B106:B144)</f>
        <v>2527750.4499999997</v>
      </c>
    </row>
  </sheetData>
  <sortState xmlns:xlrd2="http://schemas.microsoft.com/office/spreadsheetml/2017/richdata2" ref="A10:B32">
    <sortCondition ref="A10:A32"/>
  </sortState>
  <mergeCells count="4">
    <mergeCell ref="A1:A2"/>
    <mergeCell ref="A7:A8"/>
    <mergeCell ref="A35:A36"/>
    <mergeCell ref="A50:A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8"/>
  <sheetViews>
    <sheetView topLeftCell="A87" workbookViewId="0">
      <selection activeCell="B129" sqref="B129"/>
    </sheetView>
  </sheetViews>
  <sheetFormatPr defaultColWidth="60.5703125" defaultRowHeight="15" x14ac:dyDescent="0.25"/>
  <cols>
    <col min="1" max="1" width="76.85546875" bestFit="1" customWidth="1"/>
    <col min="2" max="2" width="13.28515625" bestFit="1" customWidth="1"/>
  </cols>
  <sheetData>
    <row r="1" spans="1:2" ht="23.25" thickBot="1" x14ac:dyDescent="0.3">
      <c r="A1" s="13" t="s">
        <v>9</v>
      </c>
      <c r="B1" s="2" t="s">
        <v>14</v>
      </c>
    </row>
    <row r="2" spans="1:2" ht="15.75" thickBot="1" x14ac:dyDescent="0.3">
      <c r="A2" s="14"/>
      <c r="B2" s="3" t="s">
        <v>0</v>
      </c>
    </row>
    <row r="3" spans="1:2" ht="15.75" thickBot="1" x14ac:dyDescent="0.3">
      <c r="A3" s="3" t="s">
        <v>1</v>
      </c>
      <c r="B3" s="1" t="s">
        <v>2</v>
      </c>
    </row>
    <row r="4" spans="1:2" ht="15.75" thickBot="1" x14ac:dyDescent="0.3">
      <c r="A4" s="3" t="s">
        <v>13</v>
      </c>
      <c r="B4" s="4">
        <v>47667</v>
      </c>
    </row>
    <row r="5" spans="1:2" x14ac:dyDescent="0.25">
      <c r="B5" s="5">
        <f>SUM(B4)</f>
        <v>47667</v>
      </c>
    </row>
    <row r="6" spans="1:2" ht="15.75" thickBot="1" x14ac:dyDescent="0.3"/>
    <row r="7" spans="1:2" ht="23.25" thickBot="1" x14ac:dyDescent="0.3">
      <c r="A7" s="17" t="s">
        <v>15</v>
      </c>
      <c r="B7" s="2" t="s">
        <v>14</v>
      </c>
    </row>
    <row r="8" spans="1:2" ht="15.75" thickBot="1" x14ac:dyDescent="0.3">
      <c r="A8" s="18"/>
      <c r="B8" s="3" t="s">
        <v>0</v>
      </c>
    </row>
    <row r="9" spans="1:2" ht="15.75" thickBot="1" x14ac:dyDescent="0.3">
      <c r="A9" s="3" t="s">
        <v>1</v>
      </c>
      <c r="B9" s="1" t="s">
        <v>2</v>
      </c>
    </row>
    <row r="10" spans="1:2" ht="15.75" thickBot="1" x14ac:dyDescent="0.3">
      <c r="A10" s="3" t="s">
        <v>81</v>
      </c>
      <c r="B10" s="4">
        <v>12340.2</v>
      </c>
    </row>
    <row r="11" spans="1:2" ht="15.75" thickBot="1" x14ac:dyDescent="0.3">
      <c r="A11" s="3" t="s">
        <v>78</v>
      </c>
      <c r="B11" s="4">
        <v>60804</v>
      </c>
    </row>
    <row r="12" spans="1:2" ht="15.75" thickBot="1" x14ac:dyDescent="0.3">
      <c r="A12" s="3" t="s">
        <v>79</v>
      </c>
      <c r="B12" s="4">
        <v>66624.490000000005</v>
      </c>
    </row>
    <row r="13" spans="1:2" ht="15.75" thickBot="1" x14ac:dyDescent="0.3">
      <c r="A13" s="3" t="s">
        <v>82</v>
      </c>
      <c r="B13" s="4">
        <v>67300</v>
      </c>
    </row>
    <row r="14" spans="1:2" ht="23.25" thickBot="1" x14ac:dyDescent="0.3">
      <c r="A14" s="3" t="s">
        <v>77</v>
      </c>
      <c r="B14" s="4">
        <v>10349</v>
      </c>
    </row>
    <row r="15" spans="1:2" ht="15.75" thickBot="1" x14ac:dyDescent="0.3">
      <c r="A15" s="3" t="s">
        <v>80</v>
      </c>
      <c r="B15" s="4">
        <v>2150</v>
      </c>
    </row>
    <row r="16" spans="1:2" x14ac:dyDescent="0.25">
      <c r="B16" s="5">
        <f>SUM(B10:B15)</f>
        <v>219567.69</v>
      </c>
    </row>
    <row r="17" spans="1:2" ht="15.75" thickBot="1" x14ac:dyDescent="0.3"/>
    <row r="18" spans="1:2" ht="23.25" thickBot="1" x14ac:dyDescent="0.3">
      <c r="A18" s="17" t="s">
        <v>94</v>
      </c>
      <c r="B18" s="2" t="s">
        <v>14</v>
      </c>
    </row>
    <row r="19" spans="1:2" ht="15.75" thickBot="1" x14ac:dyDescent="0.3">
      <c r="A19" s="18"/>
      <c r="B19" s="3" t="s">
        <v>0</v>
      </c>
    </row>
    <row r="20" spans="1:2" ht="15.75" thickBot="1" x14ac:dyDescent="0.3">
      <c r="A20" s="3" t="s">
        <v>1</v>
      </c>
      <c r="B20" s="1" t="s">
        <v>2</v>
      </c>
    </row>
    <row r="21" spans="1:2" ht="15.75" thickBot="1" x14ac:dyDescent="0.3">
      <c r="A21" s="3" t="s">
        <v>115</v>
      </c>
      <c r="B21" s="4">
        <v>15406.7</v>
      </c>
    </row>
    <row r="22" spans="1:2" ht="15.75" thickBot="1" x14ac:dyDescent="0.3">
      <c r="A22" s="3" t="s">
        <v>116</v>
      </c>
      <c r="B22" s="4">
        <v>8370.1</v>
      </c>
    </row>
    <row r="23" spans="1:2" ht="15.75" thickBot="1" x14ac:dyDescent="0.3">
      <c r="A23" s="3" t="s">
        <v>117</v>
      </c>
      <c r="B23" s="4">
        <v>14</v>
      </c>
    </row>
    <row r="24" spans="1:2" x14ac:dyDescent="0.25">
      <c r="B24" s="5">
        <f>SUM(B21:B23)</f>
        <v>23790.800000000003</v>
      </c>
    </row>
    <row r="25" spans="1:2" ht="15.75" thickBot="1" x14ac:dyDescent="0.3"/>
    <row r="26" spans="1:2" ht="23.25" thickBot="1" x14ac:dyDescent="0.3">
      <c r="A26" s="17" t="s">
        <v>134</v>
      </c>
      <c r="B26" s="2" t="s">
        <v>14</v>
      </c>
    </row>
    <row r="27" spans="1:2" ht="15.75" thickBot="1" x14ac:dyDescent="0.3">
      <c r="A27" s="18"/>
      <c r="B27" s="3" t="s">
        <v>0</v>
      </c>
    </row>
    <row r="28" spans="1:2" ht="15.75" thickBot="1" x14ac:dyDescent="0.3">
      <c r="A28" s="3" t="s">
        <v>1</v>
      </c>
      <c r="B28" s="1" t="s">
        <v>2</v>
      </c>
    </row>
    <row r="29" spans="1:2" ht="15.75" thickBot="1" x14ac:dyDescent="0.3">
      <c r="A29" s="3" t="s">
        <v>135</v>
      </c>
      <c r="B29" s="4">
        <v>8960</v>
      </c>
    </row>
    <row r="30" spans="1:2" ht="15.75" thickBot="1" x14ac:dyDescent="0.3">
      <c r="A30" s="3" t="s">
        <v>136</v>
      </c>
      <c r="B30" s="4">
        <v>6500</v>
      </c>
    </row>
    <row r="31" spans="1:2" ht="15.75" thickBot="1" x14ac:dyDescent="0.3">
      <c r="A31" s="3" t="s">
        <v>137</v>
      </c>
      <c r="B31" s="4">
        <v>86206</v>
      </c>
    </row>
    <row r="32" spans="1:2" ht="15.75" thickBot="1" x14ac:dyDescent="0.3">
      <c r="A32" s="3" t="s">
        <v>138</v>
      </c>
      <c r="B32" s="4">
        <v>184850</v>
      </c>
    </row>
    <row r="33" spans="1:2" ht="15.75" thickBot="1" x14ac:dyDescent="0.3">
      <c r="A33" s="3" t="s">
        <v>139</v>
      </c>
      <c r="B33" s="4">
        <v>35000</v>
      </c>
    </row>
    <row r="34" spans="1:2" ht="15.75" thickBot="1" x14ac:dyDescent="0.3">
      <c r="A34" s="3" t="s">
        <v>140</v>
      </c>
      <c r="B34" s="4">
        <v>9370</v>
      </c>
    </row>
    <row r="35" spans="1:2" ht="15.75" thickBot="1" x14ac:dyDescent="0.3">
      <c r="A35" s="3" t="s">
        <v>141</v>
      </c>
      <c r="B35" s="4">
        <v>54758.6</v>
      </c>
    </row>
    <row r="36" spans="1:2" ht="15.75" thickBot="1" x14ac:dyDescent="0.3">
      <c r="A36" s="3" t="s">
        <v>142</v>
      </c>
      <c r="B36" s="4">
        <v>64436</v>
      </c>
    </row>
    <row r="37" spans="1:2" ht="15.75" thickBot="1" x14ac:dyDescent="0.3">
      <c r="A37" s="3" t="s">
        <v>143</v>
      </c>
      <c r="B37" s="4">
        <v>9672</v>
      </c>
    </row>
    <row r="38" spans="1:2" ht="15.75" thickBot="1" x14ac:dyDescent="0.3">
      <c r="A38" s="3" t="s">
        <v>144</v>
      </c>
      <c r="B38" s="4">
        <v>6592.5</v>
      </c>
    </row>
    <row r="39" spans="1:2" ht="15.75" thickBot="1" x14ac:dyDescent="0.3">
      <c r="A39" s="3" t="s">
        <v>145</v>
      </c>
      <c r="B39" s="4">
        <v>3768</v>
      </c>
    </row>
    <row r="40" spans="1:2" x14ac:dyDescent="0.25">
      <c r="B40" s="5">
        <f>SUM(B29:B39)</f>
        <v>470113.1</v>
      </c>
    </row>
    <row r="42" spans="1:2" x14ac:dyDescent="0.25">
      <c r="A42" t="s">
        <v>253</v>
      </c>
      <c r="B42" s="6">
        <f>B40+B24+B16</f>
        <v>713471.59</v>
      </c>
    </row>
    <row r="43" spans="1:2" ht="15.75" thickBot="1" x14ac:dyDescent="0.3"/>
    <row r="44" spans="1:2" ht="23.25" thickBot="1" x14ac:dyDescent="0.3">
      <c r="A44" s="9" t="s">
        <v>287</v>
      </c>
      <c r="B44" s="2" t="s">
        <v>14</v>
      </c>
    </row>
    <row r="45" spans="1:2" ht="15.75" thickBot="1" x14ac:dyDescent="0.3">
      <c r="A45" s="10"/>
      <c r="B45" s="3" t="s">
        <v>0</v>
      </c>
    </row>
    <row r="46" spans="1:2" ht="15.75" thickBot="1" x14ac:dyDescent="0.3">
      <c r="A46" s="3" t="s">
        <v>1</v>
      </c>
      <c r="B46" s="1" t="s">
        <v>2</v>
      </c>
    </row>
    <row r="47" spans="1:2" ht="15.75" thickBot="1" x14ac:dyDescent="0.3">
      <c r="A47" s="3" t="s">
        <v>338</v>
      </c>
      <c r="B47" s="4">
        <v>15485</v>
      </c>
    </row>
    <row r="48" spans="1:2" ht="15.75" thickBot="1" x14ac:dyDescent="0.3">
      <c r="A48" s="3" t="s">
        <v>339</v>
      </c>
      <c r="B48" s="4">
        <v>25300</v>
      </c>
    </row>
    <row r="49" spans="1:2" ht="15.75" thickBot="1" x14ac:dyDescent="0.3">
      <c r="A49" s="3" t="s">
        <v>340</v>
      </c>
      <c r="B49" s="4">
        <v>40140</v>
      </c>
    </row>
    <row r="50" spans="1:2" ht="15.75" thickBot="1" x14ac:dyDescent="0.3">
      <c r="A50" s="3" t="s">
        <v>341</v>
      </c>
      <c r="B50" s="4">
        <v>82128</v>
      </c>
    </row>
    <row r="51" spans="1:2" ht="15.75" thickBot="1" x14ac:dyDescent="0.3">
      <c r="A51" s="3" t="s">
        <v>342</v>
      </c>
      <c r="B51" s="4">
        <v>34285</v>
      </c>
    </row>
    <row r="52" spans="1:2" ht="15.75" thickBot="1" x14ac:dyDescent="0.3">
      <c r="A52" s="3" t="s">
        <v>343</v>
      </c>
      <c r="B52" s="4">
        <v>43266.41</v>
      </c>
    </row>
    <row r="53" spans="1:2" ht="15.75" thickBot="1" x14ac:dyDescent="0.3">
      <c r="A53" s="3" t="s">
        <v>344</v>
      </c>
      <c r="B53" s="4">
        <v>54600</v>
      </c>
    </row>
    <row r="54" spans="1:2" ht="15.75" thickBot="1" x14ac:dyDescent="0.3">
      <c r="A54" s="3" t="s">
        <v>345</v>
      </c>
      <c r="B54" s="4">
        <v>48350</v>
      </c>
    </row>
    <row r="55" spans="1:2" ht="15.75" thickBot="1" x14ac:dyDescent="0.3">
      <c r="A55" s="3" t="s">
        <v>346</v>
      </c>
      <c r="B55" s="4">
        <v>2403</v>
      </c>
    </row>
    <row r="56" spans="1:2" ht="15.75" thickBot="1" x14ac:dyDescent="0.3">
      <c r="A56" s="3" t="s">
        <v>347</v>
      </c>
      <c r="B56" s="4">
        <v>173082.5</v>
      </c>
    </row>
    <row r="57" spans="1:2" ht="15.75" thickBot="1" x14ac:dyDescent="0.3">
      <c r="A57" s="3" t="s">
        <v>348</v>
      </c>
      <c r="B57" s="4">
        <v>245872</v>
      </c>
    </row>
    <row r="58" spans="1:2" ht="15.75" thickBot="1" x14ac:dyDescent="0.3">
      <c r="A58" s="3" t="s">
        <v>349</v>
      </c>
      <c r="B58" s="4">
        <v>20550</v>
      </c>
    </row>
    <row r="59" spans="1:2" ht="15.75" thickBot="1" x14ac:dyDescent="0.3">
      <c r="A59" s="3" t="s">
        <v>350</v>
      </c>
      <c r="B59" s="4">
        <v>338000</v>
      </c>
    </row>
    <row r="60" spans="1:2" ht="15.75" thickBot="1" x14ac:dyDescent="0.3">
      <c r="A60" s="3" t="s">
        <v>351</v>
      </c>
      <c r="B60" s="4">
        <v>96288</v>
      </c>
    </row>
    <row r="61" spans="1:2" ht="15.75" thickBot="1" x14ac:dyDescent="0.3">
      <c r="A61" s="3" t="s">
        <v>352</v>
      </c>
      <c r="B61" s="4">
        <v>71277</v>
      </c>
    </row>
    <row r="62" spans="1:2" ht="15.75" thickBot="1" x14ac:dyDescent="0.3">
      <c r="A62" s="3" t="s">
        <v>353</v>
      </c>
      <c r="B62" s="4">
        <v>49880</v>
      </c>
    </row>
    <row r="63" spans="1:2" ht="15.75" thickBot="1" x14ac:dyDescent="0.3">
      <c r="A63" s="3" t="s">
        <v>354</v>
      </c>
      <c r="B63" s="4">
        <v>23116</v>
      </c>
    </row>
    <row r="64" spans="1:2" ht="15.75" thickBot="1" x14ac:dyDescent="0.3">
      <c r="A64" s="3" t="s">
        <v>355</v>
      </c>
      <c r="B64" s="4">
        <v>251687</v>
      </c>
    </row>
    <row r="65" spans="1:2" ht="15.75" thickBot="1" x14ac:dyDescent="0.3">
      <c r="A65" s="3" t="s">
        <v>356</v>
      </c>
      <c r="B65" s="4">
        <v>82500</v>
      </c>
    </row>
    <row r="66" spans="1:2" ht="15.75" thickBot="1" x14ac:dyDescent="0.3">
      <c r="A66" s="3" t="s">
        <v>357</v>
      </c>
      <c r="B66" s="4">
        <v>23610</v>
      </c>
    </row>
    <row r="67" spans="1:2" ht="15.75" thickBot="1" x14ac:dyDescent="0.3">
      <c r="A67" s="3" t="s">
        <v>358</v>
      </c>
      <c r="B67" s="4">
        <v>831</v>
      </c>
    </row>
    <row r="68" spans="1:2" ht="15.75" thickBot="1" x14ac:dyDescent="0.3">
      <c r="A68" s="3" t="s">
        <v>359</v>
      </c>
      <c r="B68" s="4">
        <v>71275</v>
      </c>
    </row>
    <row r="69" spans="1:2" ht="15.75" thickBot="1" x14ac:dyDescent="0.3">
      <c r="A69" s="3" t="s">
        <v>360</v>
      </c>
      <c r="B69" s="4">
        <v>115654</v>
      </c>
    </row>
    <row r="70" spans="1:2" ht="15.75" thickBot="1" x14ac:dyDescent="0.3">
      <c r="A70" s="3" t="s">
        <v>361</v>
      </c>
      <c r="B70" s="4">
        <v>127800</v>
      </c>
    </row>
    <row r="71" spans="1:2" ht="15.75" thickBot="1" x14ac:dyDescent="0.3">
      <c r="A71" s="3" t="s">
        <v>362</v>
      </c>
      <c r="B71" s="4">
        <v>47750</v>
      </c>
    </row>
    <row r="72" spans="1:2" x14ac:dyDescent="0.25">
      <c r="B72" s="5">
        <f>SUM(B47:B71)</f>
        <v>2085129.9100000001</v>
      </c>
    </row>
    <row r="74" spans="1:2" x14ac:dyDescent="0.25">
      <c r="A74" s="19" t="s">
        <v>676</v>
      </c>
      <c r="B74" s="19" t="s">
        <v>677</v>
      </c>
    </row>
    <row r="75" spans="1:2" x14ac:dyDescent="0.25">
      <c r="A75" s="20" t="s">
        <v>678</v>
      </c>
      <c r="B75" s="7">
        <v>161354.67000000001</v>
      </c>
    </row>
    <row r="76" spans="1:2" x14ac:dyDescent="0.25">
      <c r="A76" s="20" t="s">
        <v>679</v>
      </c>
      <c r="B76" s="7">
        <v>5560</v>
      </c>
    </row>
    <row r="77" spans="1:2" x14ac:dyDescent="0.25">
      <c r="A77" s="20" t="s">
        <v>680</v>
      </c>
      <c r="B77" s="7">
        <v>83666.670000000013</v>
      </c>
    </row>
    <row r="78" spans="1:2" x14ac:dyDescent="0.25">
      <c r="A78" s="20" t="s">
        <v>604</v>
      </c>
      <c r="B78" s="7">
        <v>4085</v>
      </c>
    </row>
    <row r="79" spans="1:2" x14ac:dyDescent="0.25">
      <c r="A79" s="20" t="s">
        <v>681</v>
      </c>
      <c r="B79" s="7">
        <v>5880</v>
      </c>
    </row>
    <row r="80" spans="1:2" x14ac:dyDescent="0.25">
      <c r="A80" s="20" t="s">
        <v>682</v>
      </c>
      <c r="B80" s="7">
        <v>1687.5</v>
      </c>
    </row>
    <row r="81" spans="1:2" x14ac:dyDescent="0.25">
      <c r="A81" s="20" t="s">
        <v>683</v>
      </c>
      <c r="B81" s="7">
        <v>500173.9</v>
      </c>
    </row>
    <row r="82" spans="1:2" x14ac:dyDescent="0.25">
      <c r="A82" s="20" t="s">
        <v>684</v>
      </c>
      <c r="B82" s="7">
        <v>251876.43000000002</v>
      </c>
    </row>
    <row r="83" spans="1:2" x14ac:dyDescent="0.25">
      <c r="A83" s="20" t="s">
        <v>685</v>
      </c>
      <c r="B83" s="7">
        <v>294163.16000000003</v>
      </c>
    </row>
    <row r="84" spans="1:2" x14ac:dyDescent="0.25">
      <c r="A84" s="20" t="s">
        <v>686</v>
      </c>
      <c r="B84" s="7">
        <v>3170</v>
      </c>
    </row>
    <row r="85" spans="1:2" x14ac:dyDescent="0.25">
      <c r="A85" s="20" t="s">
        <v>687</v>
      </c>
      <c r="B85" s="7">
        <v>61042.5</v>
      </c>
    </row>
    <row r="86" spans="1:2" x14ac:dyDescent="0.25">
      <c r="A86" s="20" t="s">
        <v>688</v>
      </c>
      <c r="B86" s="7">
        <v>28470</v>
      </c>
    </row>
    <row r="87" spans="1:2" x14ac:dyDescent="0.25">
      <c r="A87" s="20" t="s">
        <v>613</v>
      </c>
      <c r="B87" s="7">
        <v>7510</v>
      </c>
    </row>
    <row r="88" spans="1:2" x14ac:dyDescent="0.25">
      <c r="A88" s="20" t="s">
        <v>689</v>
      </c>
      <c r="B88" s="7">
        <v>12210</v>
      </c>
    </row>
    <row r="89" spans="1:2" x14ac:dyDescent="0.25">
      <c r="A89" s="20" t="s">
        <v>617</v>
      </c>
      <c r="B89" s="7">
        <v>2200</v>
      </c>
    </row>
    <row r="90" spans="1:2" x14ac:dyDescent="0.25">
      <c r="A90" s="20" t="s">
        <v>690</v>
      </c>
      <c r="B90" s="7">
        <v>60551.42</v>
      </c>
    </row>
    <row r="91" spans="1:2" x14ac:dyDescent="0.25">
      <c r="A91" s="20" t="s">
        <v>691</v>
      </c>
      <c r="B91" s="7">
        <v>2110</v>
      </c>
    </row>
    <row r="92" spans="1:2" x14ac:dyDescent="0.25">
      <c r="A92" s="20" t="s">
        <v>692</v>
      </c>
      <c r="B92" s="7">
        <v>32525</v>
      </c>
    </row>
    <row r="93" spans="1:2" x14ac:dyDescent="0.25">
      <c r="A93" s="20" t="s">
        <v>621</v>
      </c>
      <c r="B93" s="7">
        <v>19015</v>
      </c>
    </row>
    <row r="94" spans="1:2" x14ac:dyDescent="0.25">
      <c r="A94" s="20" t="s">
        <v>693</v>
      </c>
      <c r="B94" s="7">
        <v>53019.86</v>
      </c>
    </row>
    <row r="95" spans="1:2" x14ac:dyDescent="0.25">
      <c r="A95" s="20" t="s">
        <v>694</v>
      </c>
      <c r="B95" s="7">
        <v>10010</v>
      </c>
    </row>
    <row r="96" spans="1:2" x14ac:dyDescent="0.25">
      <c r="A96" s="20" t="s">
        <v>695</v>
      </c>
      <c r="B96" s="7">
        <v>4085</v>
      </c>
    </row>
    <row r="97" spans="1:2" x14ac:dyDescent="0.25">
      <c r="A97" s="20" t="s">
        <v>696</v>
      </c>
      <c r="B97" s="7">
        <v>160355</v>
      </c>
    </row>
    <row r="98" spans="1:2" x14ac:dyDescent="0.25">
      <c r="A98" s="20" t="s">
        <v>697</v>
      </c>
      <c r="B98" s="7">
        <v>36557.599999999999</v>
      </c>
    </row>
    <row r="99" spans="1:2" x14ac:dyDescent="0.25">
      <c r="A99" s="20" t="s">
        <v>698</v>
      </c>
      <c r="B99" s="7">
        <v>27630</v>
      </c>
    </row>
    <row r="100" spans="1:2" x14ac:dyDescent="0.25">
      <c r="A100" s="20" t="s">
        <v>699</v>
      </c>
      <c r="B100" s="7">
        <v>8450.15</v>
      </c>
    </row>
    <row r="101" spans="1:2" x14ac:dyDescent="0.25">
      <c r="A101" s="20" t="s">
        <v>700</v>
      </c>
      <c r="B101" s="7">
        <v>99969.36</v>
      </c>
    </row>
    <row r="102" spans="1:2" x14ac:dyDescent="0.25">
      <c r="A102" s="20" t="s">
        <v>701</v>
      </c>
      <c r="B102" s="7">
        <v>39420.300000000003</v>
      </c>
    </row>
    <row r="103" spans="1:2" x14ac:dyDescent="0.25">
      <c r="A103" s="20" t="s">
        <v>702</v>
      </c>
      <c r="B103" s="7">
        <v>512794</v>
      </c>
    </row>
    <row r="104" spans="1:2" x14ac:dyDescent="0.25">
      <c r="A104" s="20" t="s">
        <v>660</v>
      </c>
      <c r="B104" s="7">
        <v>128908.9</v>
      </c>
    </row>
    <row r="105" spans="1:2" x14ac:dyDescent="0.25">
      <c r="A105" s="20" t="s">
        <v>703</v>
      </c>
      <c r="B105" s="7">
        <v>3870</v>
      </c>
    </row>
    <row r="106" spans="1:2" x14ac:dyDescent="0.25">
      <c r="A106" s="20" t="s">
        <v>627</v>
      </c>
      <c r="B106" s="7">
        <v>5025</v>
      </c>
    </row>
    <row r="107" spans="1:2" x14ac:dyDescent="0.25">
      <c r="A107" s="20" t="s">
        <v>704</v>
      </c>
      <c r="B107" s="7">
        <v>13298</v>
      </c>
    </row>
    <row r="108" spans="1:2" x14ac:dyDescent="0.25">
      <c r="A108" s="20" t="s">
        <v>705</v>
      </c>
      <c r="B108" s="7">
        <v>8320</v>
      </c>
    </row>
    <row r="109" spans="1:2" x14ac:dyDescent="0.25">
      <c r="A109" s="20" t="s">
        <v>628</v>
      </c>
      <c r="B109" s="7">
        <v>10595</v>
      </c>
    </row>
    <row r="110" spans="1:2" x14ac:dyDescent="0.25">
      <c r="A110" s="20" t="s">
        <v>706</v>
      </c>
      <c r="B110" s="7">
        <v>13288.13</v>
      </c>
    </row>
    <row r="111" spans="1:2" x14ac:dyDescent="0.25">
      <c r="A111" s="20" t="s">
        <v>707</v>
      </c>
      <c r="B111" s="7">
        <v>5860</v>
      </c>
    </row>
    <row r="112" spans="1:2" x14ac:dyDescent="0.25">
      <c r="A112" s="20" t="s">
        <v>708</v>
      </c>
      <c r="B112" s="7">
        <v>8350</v>
      </c>
    </row>
    <row r="113" spans="1:2" x14ac:dyDescent="0.25">
      <c r="A113" s="20" t="s">
        <v>709</v>
      </c>
      <c r="B113" s="7">
        <v>13645</v>
      </c>
    </row>
    <row r="114" spans="1:2" x14ac:dyDescent="0.25">
      <c r="A114" s="20" t="s">
        <v>710</v>
      </c>
      <c r="B114" s="7">
        <v>1155</v>
      </c>
    </row>
    <row r="115" spans="1:2" x14ac:dyDescent="0.25">
      <c r="A115" s="20" t="s">
        <v>711</v>
      </c>
      <c r="B115" s="7">
        <v>91664.44</v>
      </c>
    </row>
    <row r="116" spans="1:2" x14ac:dyDescent="0.25">
      <c r="A116" s="20" t="s">
        <v>712</v>
      </c>
      <c r="B116" s="7">
        <v>1732.5</v>
      </c>
    </row>
    <row r="117" spans="1:2" x14ac:dyDescent="0.25">
      <c r="A117" s="20" t="s">
        <v>713</v>
      </c>
      <c r="B117" s="7">
        <v>82832.5</v>
      </c>
    </row>
    <row r="118" spans="1:2" x14ac:dyDescent="0.25">
      <c r="A118" s="20" t="s">
        <v>714</v>
      </c>
      <c r="B118" s="7">
        <v>28212.82</v>
      </c>
    </row>
    <row r="119" spans="1:2" x14ac:dyDescent="0.25">
      <c r="A119" s="20" t="s">
        <v>715</v>
      </c>
      <c r="B119" s="7">
        <v>3490</v>
      </c>
    </row>
    <row r="120" spans="1:2" x14ac:dyDescent="0.25">
      <c r="A120" s="20" t="s">
        <v>670</v>
      </c>
      <c r="B120" s="7">
        <v>577.5</v>
      </c>
    </row>
    <row r="121" spans="1:2" x14ac:dyDescent="0.25">
      <c r="A121" s="20" t="s">
        <v>716</v>
      </c>
      <c r="B121" s="7">
        <v>6244.17</v>
      </c>
    </row>
    <row r="122" spans="1:2" x14ac:dyDescent="0.25">
      <c r="A122" s="20" t="s">
        <v>717</v>
      </c>
      <c r="B122" s="7">
        <v>3910</v>
      </c>
    </row>
    <row r="123" spans="1:2" x14ac:dyDescent="0.25">
      <c r="A123" s="20" t="s">
        <v>718</v>
      </c>
      <c r="B123" s="7">
        <v>1854.5</v>
      </c>
    </row>
    <row r="124" spans="1:2" x14ac:dyDescent="0.25">
      <c r="A124" s="20" t="s">
        <v>719</v>
      </c>
      <c r="B124" s="7">
        <v>89089.24</v>
      </c>
    </row>
    <row r="125" spans="1:2" x14ac:dyDescent="0.25">
      <c r="A125" s="20" t="s">
        <v>673</v>
      </c>
      <c r="B125" s="7">
        <v>18682.5</v>
      </c>
    </row>
    <row r="126" spans="1:2" x14ac:dyDescent="0.25">
      <c r="A126" s="20" t="s">
        <v>720</v>
      </c>
      <c r="B126" s="7">
        <v>6310</v>
      </c>
    </row>
    <row r="127" spans="1:2" x14ac:dyDescent="0.25">
      <c r="A127" s="20" t="s">
        <v>721</v>
      </c>
      <c r="B127" s="7">
        <v>72000</v>
      </c>
    </row>
    <row r="128" spans="1:2" x14ac:dyDescent="0.25">
      <c r="B128" s="21">
        <f>SUM(B75:B127)</f>
        <v>3108457.72</v>
      </c>
    </row>
  </sheetData>
  <sortState xmlns:xlrd2="http://schemas.microsoft.com/office/spreadsheetml/2017/richdata2" ref="A10:B15">
    <sortCondition ref="A10:A15"/>
  </sortState>
  <mergeCells count="4">
    <mergeCell ref="A1:A2"/>
    <mergeCell ref="A7:A8"/>
    <mergeCell ref="A18:A19"/>
    <mergeCell ref="A26:A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82"/>
  <sheetViews>
    <sheetView topLeftCell="A139" workbookViewId="0">
      <selection activeCell="B158" sqref="B158"/>
    </sheetView>
  </sheetViews>
  <sheetFormatPr defaultRowHeight="15" x14ac:dyDescent="0.25"/>
  <cols>
    <col min="1" max="1" width="84.5703125" bestFit="1" customWidth="1"/>
    <col min="2" max="2" width="13.28515625" bestFit="1" customWidth="1"/>
  </cols>
  <sheetData>
    <row r="1" spans="1:2" ht="23.25" thickBot="1" x14ac:dyDescent="0.3">
      <c r="A1" s="17" t="s">
        <v>15</v>
      </c>
      <c r="B1" s="2" t="s">
        <v>83</v>
      </c>
    </row>
    <row r="2" spans="1:2" ht="15.75" thickBot="1" x14ac:dyDescent="0.3">
      <c r="A2" s="18"/>
      <c r="B2" s="3" t="s">
        <v>0</v>
      </c>
    </row>
    <row r="3" spans="1:2" ht="15.75" thickBot="1" x14ac:dyDescent="0.3">
      <c r="A3" s="3" t="s">
        <v>1</v>
      </c>
      <c r="B3" s="1" t="s">
        <v>2</v>
      </c>
    </row>
    <row r="4" spans="1:2" ht="15.75" thickBot="1" x14ac:dyDescent="0.3">
      <c r="A4" s="3" t="s">
        <v>86</v>
      </c>
      <c r="B4" s="4">
        <v>8800</v>
      </c>
    </row>
    <row r="5" spans="1:2" ht="15.75" thickBot="1" x14ac:dyDescent="0.3">
      <c r="A5" s="3" t="s">
        <v>89</v>
      </c>
      <c r="B5" s="4">
        <v>10908.44</v>
      </c>
    </row>
    <row r="6" spans="1:2" ht="15.75" thickBot="1" x14ac:dyDescent="0.3">
      <c r="A6" s="3" t="s">
        <v>88</v>
      </c>
      <c r="B6" s="4">
        <v>32636.66</v>
      </c>
    </row>
    <row r="7" spans="1:2" ht="15.75" thickBot="1" x14ac:dyDescent="0.3">
      <c r="A7" s="3" t="s">
        <v>84</v>
      </c>
      <c r="B7" s="4">
        <v>105343</v>
      </c>
    </row>
    <row r="8" spans="1:2" ht="15.75" thickBot="1" x14ac:dyDescent="0.3">
      <c r="A8" s="3" t="s">
        <v>85</v>
      </c>
      <c r="B8" s="4">
        <v>7200</v>
      </c>
    </row>
    <row r="9" spans="1:2" ht="15.75" thickBot="1" x14ac:dyDescent="0.3">
      <c r="A9" s="3" t="s">
        <v>87</v>
      </c>
      <c r="B9" s="4">
        <v>6920</v>
      </c>
    </row>
    <row r="10" spans="1:2" x14ac:dyDescent="0.25">
      <c r="B10" s="5">
        <f>SUM(B4:B9)</f>
        <v>171808.1</v>
      </c>
    </row>
    <row r="11" spans="1:2" ht="15.75" thickBot="1" x14ac:dyDescent="0.3"/>
    <row r="12" spans="1:2" ht="23.25" thickBot="1" x14ac:dyDescent="0.3">
      <c r="A12" s="17" t="s">
        <v>94</v>
      </c>
      <c r="B12" s="2" t="s">
        <v>83</v>
      </c>
    </row>
    <row r="13" spans="1:2" ht="15.75" thickBot="1" x14ac:dyDescent="0.3">
      <c r="A13" s="18"/>
      <c r="B13" s="3" t="s">
        <v>0</v>
      </c>
    </row>
    <row r="14" spans="1:2" ht="15.75" thickBot="1" x14ac:dyDescent="0.3">
      <c r="A14" s="3" t="s">
        <v>1</v>
      </c>
      <c r="B14" s="1" t="s">
        <v>2</v>
      </c>
    </row>
    <row r="15" spans="1:2" ht="15.75" thickBot="1" x14ac:dyDescent="0.3">
      <c r="A15" s="3" t="s">
        <v>118</v>
      </c>
      <c r="B15" s="4">
        <v>22067</v>
      </c>
    </row>
    <row r="16" spans="1:2" ht="15.75" thickBot="1" x14ac:dyDescent="0.3">
      <c r="A16" s="3" t="s">
        <v>119</v>
      </c>
      <c r="B16" s="4">
        <v>6500</v>
      </c>
    </row>
    <row r="17" spans="1:2" ht="15.75" thickBot="1" x14ac:dyDescent="0.3">
      <c r="A17" s="3" t="s">
        <v>120</v>
      </c>
      <c r="B17" s="4">
        <v>1416.25</v>
      </c>
    </row>
    <row r="18" spans="1:2" ht="15.75" thickBot="1" x14ac:dyDescent="0.3">
      <c r="A18" s="3" t="s">
        <v>121</v>
      </c>
      <c r="B18" s="4">
        <v>3579</v>
      </c>
    </row>
    <row r="19" spans="1:2" ht="15.75" thickBot="1" x14ac:dyDescent="0.3">
      <c r="A19" s="3" t="s">
        <v>122</v>
      </c>
      <c r="B19" s="4">
        <v>11300</v>
      </c>
    </row>
    <row r="20" spans="1:2" ht="15.75" thickBot="1" x14ac:dyDescent="0.3">
      <c r="A20" s="3" t="s">
        <v>123</v>
      </c>
      <c r="B20" s="4">
        <v>25259</v>
      </c>
    </row>
    <row r="21" spans="1:2" ht="15.75" thickBot="1" x14ac:dyDescent="0.3">
      <c r="A21" s="3" t="s">
        <v>124</v>
      </c>
      <c r="B21" s="4">
        <v>1134.5</v>
      </c>
    </row>
    <row r="22" spans="1:2" ht="15.75" thickBot="1" x14ac:dyDescent="0.3">
      <c r="A22" s="3" t="s">
        <v>125</v>
      </c>
      <c r="B22" s="4">
        <v>11431.62</v>
      </c>
    </row>
    <row r="23" spans="1:2" ht="15.75" thickBot="1" x14ac:dyDescent="0.3">
      <c r="A23" s="3" t="s">
        <v>126</v>
      </c>
      <c r="B23" s="4">
        <v>-648</v>
      </c>
    </row>
    <row r="24" spans="1:2" ht="15.75" thickBot="1" x14ac:dyDescent="0.3">
      <c r="A24" s="3" t="s">
        <v>127</v>
      </c>
      <c r="B24" s="4">
        <v>13719.32</v>
      </c>
    </row>
    <row r="25" spans="1:2" ht="15.75" thickBot="1" x14ac:dyDescent="0.3">
      <c r="A25" s="3" t="s">
        <v>128</v>
      </c>
      <c r="B25" s="4">
        <v>4422.4399999999996</v>
      </c>
    </row>
    <row r="26" spans="1:2" ht="15.75" thickBot="1" x14ac:dyDescent="0.3">
      <c r="A26" s="3" t="s">
        <v>129</v>
      </c>
      <c r="B26" s="4">
        <v>20200.36</v>
      </c>
    </row>
    <row r="27" spans="1:2" ht="15.75" thickBot="1" x14ac:dyDescent="0.3">
      <c r="A27" s="3" t="s">
        <v>130</v>
      </c>
      <c r="B27" s="4">
        <v>-831</v>
      </c>
    </row>
    <row r="28" spans="1:2" ht="15.75" thickBot="1" x14ac:dyDescent="0.3">
      <c r="A28" s="3" t="s">
        <v>131</v>
      </c>
      <c r="B28" s="4">
        <v>146254.5</v>
      </c>
    </row>
    <row r="29" spans="1:2" ht="15.75" thickBot="1" x14ac:dyDescent="0.3">
      <c r="A29" s="3" t="s">
        <v>132</v>
      </c>
      <c r="B29" s="4">
        <v>26741.37</v>
      </c>
    </row>
    <row r="30" spans="1:2" ht="15.75" thickBot="1" x14ac:dyDescent="0.3">
      <c r="A30" s="3" t="s">
        <v>133</v>
      </c>
      <c r="B30" s="4">
        <v>-1305</v>
      </c>
    </row>
    <row r="31" spans="1:2" x14ac:dyDescent="0.25">
      <c r="B31" s="5">
        <f>SUM(B15:B30)</f>
        <v>291241.36</v>
      </c>
    </row>
    <row r="32" spans="1:2" ht="15.75" thickBot="1" x14ac:dyDescent="0.3"/>
    <row r="33" spans="1:2" ht="23.25" thickBot="1" x14ac:dyDescent="0.3">
      <c r="A33" s="17" t="s">
        <v>134</v>
      </c>
      <c r="B33" s="2" t="s">
        <v>83</v>
      </c>
    </row>
    <row r="34" spans="1:2" ht="15.75" thickBot="1" x14ac:dyDescent="0.3">
      <c r="A34" s="18"/>
      <c r="B34" s="3" t="s">
        <v>0</v>
      </c>
    </row>
    <row r="35" spans="1:2" ht="15.75" thickBot="1" x14ac:dyDescent="0.3">
      <c r="A35" s="3" t="s">
        <v>1</v>
      </c>
      <c r="B35" s="1" t="s">
        <v>2</v>
      </c>
    </row>
    <row r="36" spans="1:2" ht="15.75" thickBot="1" x14ac:dyDescent="0.3">
      <c r="A36" s="3" t="s">
        <v>157</v>
      </c>
      <c r="B36" s="4">
        <v>28000</v>
      </c>
    </row>
    <row r="37" spans="1:2" ht="15.75" thickBot="1" x14ac:dyDescent="0.3">
      <c r="A37" s="3" t="s">
        <v>136</v>
      </c>
      <c r="B37" s="4">
        <v>-6500</v>
      </c>
    </row>
    <row r="38" spans="1:2" ht="15.75" thickBot="1" x14ac:dyDescent="0.3">
      <c r="A38" s="3" t="s">
        <v>156</v>
      </c>
      <c r="B38" s="4">
        <v>1609</v>
      </c>
    </row>
    <row r="39" spans="1:2" ht="15.75" thickBot="1" x14ac:dyDescent="0.3">
      <c r="A39" s="3" t="s">
        <v>123</v>
      </c>
      <c r="B39" s="4">
        <v>25259</v>
      </c>
    </row>
    <row r="40" spans="1:2" ht="15.75" thickBot="1" x14ac:dyDescent="0.3">
      <c r="A40" s="3" t="s">
        <v>123</v>
      </c>
      <c r="B40" s="4">
        <v>-25259</v>
      </c>
    </row>
    <row r="41" spans="1:2" ht="15.75" thickBot="1" x14ac:dyDescent="0.3">
      <c r="A41" s="3" t="s">
        <v>155</v>
      </c>
      <c r="B41" s="4">
        <v>49975</v>
      </c>
    </row>
    <row r="42" spans="1:2" ht="15.75" thickBot="1" x14ac:dyDescent="0.3">
      <c r="A42" s="3" t="s">
        <v>154</v>
      </c>
      <c r="B42" s="4">
        <v>15260</v>
      </c>
    </row>
    <row r="43" spans="1:2" ht="15.75" thickBot="1" x14ac:dyDescent="0.3">
      <c r="A43" s="3" t="s">
        <v>153</v>
      </c>
      <c r="B43" s="4">
        <v>1875</v>
      </c>
    </row>
    <row r="44" spans="1:2" ht="15.75" thickBot="1" x14ac:dyDescent="0.3">
      <c r="A44" s="3" t="s">
        <v>152</v>
      </c>
      <c r="B44" s="4">
        <v>59800</v>
      </c>
    </row>
    <row r="45" spans="1:2" ht="15.75" thickBot="1" x14ac:dyDescent="0.3">
      <c r="A45" s="3" t="s">
        <v>151</v>
      </c>
      <c r="B45" s="4">
        <v>1030</v>
      </c>
    </row>
    <row r="46" spans="1:2" ht="15.75" thickBot="1" x14ac:dyDescent="0.3">
      <c r="A46" s="3" t="s">
        <v>150</v>
      </c>
      <c r="B46" s="4">
        <v>256870</v>
      </c>
    </row>
    <row r="47" spans="1:2" ht="15.75" thickBot="1" x14ac:dyDescent="0.3">
      <c r="A47" s="3" t="s">
        <v>149</v>
      </c>
      <c r="B47" s="4">
        <v>56000</v>
      </c>
    </row>
    <row r="48" spans="1:2" ht="15.75" thickBot="1" x14ac:dyDescent="0.3">
      <c r="A48" s="3" t="s">
        <v>148</v>
      </c>
      <c r="B48" s="4">
        <v>5200</v>
      </c>
    </row>
    <row r="49" spans="1:2" ht="15.75" thickBot="1" x14ac:dyDescent="0.3">
      <c r="A49" s="3" t="s">
        <v>147</v>
      </c>
      <c r="B49" s="4">
        <v>-312</v>
      </c>
    </row>
    <row r="50" spans="1:2" ht="15.75" thickBot="1" x14ac:dyDescent="0.3">
      <c r="A50" s="3" t="s">
        <v>146</v>
      </c>
      <c r="B50" s="4">
        <v>300000</v>
      </c>
    </row>
    <row r="51" spans="1:2" x14ac:dyDescent="0.25">
      <c r="B51" s="5">
        <f>SUM(B36:B50)</f>
        <v>768807</v>
      </c>
    </row>
    <row r="52" spans="1:2" ht="15.75" thickBot="1" x14ac:dyDescent="0.3"/>
    <row r="53" spans="1:2" ht="23.25" thickBot="1" x14ac:dyDescent="0.3">
      <c r="A53" s="17" t="s">
        <v>165</v>
      </c>
      <c r="B53" s="2" t="s">
        <v>83</v>
      </c>
    </row>
    <row r="54" spans="1:2" ht="15.75" thickBot="1" x14ac:dyDescent="0.3">
      <c r="A54" s="18"/>
      <c r="B54" s="3" t="s">
        <v>0</v>
      </c>
    </row>
    <row r="55" spans="1:2" ht="15.75" thickBot="1" x14ac:dyDescent="0.3">
      <c r="A55" s="3" t="s">
        <v>1</v>
      </c>
      <c r="B55" s="1" t="s">
        <v>2</v>
      </c>
    </row>
    <row r="56" spans="1:2" ht="15.75" thickBot="1" x14ac:dyDescent="0.3">
      <c r="A56" s="3" t="s">
        <v>164</v>
      </c>
      <c r="B56" s="4">
        <v>276872</v>
      </c>
    </row>
    <row r="57" spans="1:2" x14ac:dyDescent="0.25">
      <c r="B57" s="5">
        <f>SUM(B56:B56)</f>
        <v>276872</v>
      </c>
    </row>
    <row r="59" spans="1:2" x14ac:dyDescent="0.25">
      <c r="A59" t="s">
        <v>253</v>
      </c>
      <c r="B59" s="6">
        <f>B57+B51+B31</f>
        <v>1336920.3599999999</v>
      </c>
    </row>
    <row r="61" spans="1:2" ht="15.75" thickBot="1" x14ac:dyDescent="0.3"/>
    <row r="62" spans="1:2" ht="23.25" thickBot="1" x14ac:dyDescent="0.3">
      <c r="A62" s="17" t="s">
        <v>287</v>
      </c>
      <c r="B62" s="2" t="s">
        <v>83</v>
      </c>
    </row>
    <row r="63" spans="1:2" ht="15.75" thickBot="1" x14ac:dyDescent="0.3">
      <c r="A63" s="18"/>
      <c r="B63" s="3" t="s">
        <v>0</v>
      </c>
    </row>
    <row r="64" spans="1:2" ht="15.75" thickBot="1" x14ac:dyDescent="0.3">
      <c r="A64" s="3" t="s">
        <v>1</v>
      </c>
      <c r="B64" s="1" t="s">
        <v>2</v>
      </c>
    </row>
    <row r="65" spans="1:2" ht="15.75" thickBot="1" x14ac:dyDescent="0.3">
      <c r="A65" s="3" t="s">
        <v>363</v>
      </c>
      <c r="B65" s="4">
        <v>17940</v>
      </c>
    </row>
    <row r="66" spans="1:2" ht="15.75" thickBot="1" x14ac:dyDescent="0.3">
      <c r="A66" s="3" t="s">
        <v>364</v>
      </c>
      <c r="B66" s="4">
        <v>69669.119999999995</v>
      </c>
    </row>
    <row r="67" spans="1:2" ht="15.75" thickBot="1" x14ac:dyDescent="0.3">
      <c r="A67" s="3" t="s">
        <v>364</v>
      </c>
      <c r="B67" s="4">
        <v>-69669.119999999995</v>
      </c>
    </row>
    <row r="68" spans="1:2" ht="15.75" thickBot="1" x14ac:dyDescent="0.3">
      <c r="A68" s="3" t="s">
        <v>365</v>
      </c>
      <c r="B68" s="4">
        <v>7700</v>
      </c>
    </row>
    <row r="69" spans="1:2" ht="15.75" thickBot="1" x14ac:dyDescent="0.3">
      <c r="A69" s="3" t="s">
        <v>365</v>
      </c>
      <c r="B69" s="4">
        <v>-7700</v>
      </c>
    </row>
    <row r="70" spans="1:2" ht="15.75" thickBot="1" x14ac:dyDescent="0.3">
      <c r="A70" s="3" t="s">
        <v>366</v>
      </c>
      <c r="B70" s="4">
        <v>2392</v>
      </c>
    </row>
    <row r="71" spans="1:2" ht="15.75" thickBot="1" x14ac:dyDescent="0.3">
      <c r="A71" s="3" t="s">
        <v>367</v>
      </c>
      <c r="B71" s="4">
        <v>85000</v>
      </c>
    </row>
    <row r="72" spans="1:2" ht="15.75" thickBot="1" x14ac:dyDescent="0.3">
      <c r="A72" s="3" t="s">
        <v>368</v>
      </c>
      <c r="B72" s="4">
        <v>8100</v>
      </c>
    </row>
    <row r="73" spans="1:2" ht="15.75" thickBot="1" x14ac:dyDescent="0.3">
      <c r="A73" s="3" t="s">
        <v>335</v>
      </c>
      <c r="B73" s="4">
        <v>48960</v>
      </c>
    </row>
    <row r="74" spans="1:2" ht="15.75" thickBot="1" x14ac:dyDescent="0.3">
      <c r="A74" s="3" t="s">
        <v>369</v>
      </c>
      <c r="B74" s="4">
        <v>14479</v>
      </c>
    </row>
    <row r="75" spans="1:2" ht="15.75" thickBot="1" x14ac:dyDescent="0.3">
      <c r="A75" s="3" t="s">
        <v>370</v>
      </c>
      <c r="B75" s="4">
        <v>16900</v>
      </c>
    </row>
    <row r="76" spans="1:2" ht="15.75" thickBot="1" x14ac:dyDescent="0.3">
      <c r="A76" s="3" t="s">
        <v>371</v>
      </c>
      <c r="B76" s="4">
        <v>-3997.6</v>
      </c>
    </row>
    <row r="77" spans="1:2" ht="15.75" thickBot="1" x14ac:dyDescent="0.3">
      <c r="A77" s="3" t="s">
        <v>372</v>
      </c>
      <c r="B77" s="4">
        <v>5998</v>
      </c>
    </row>
    <row r="78" spans="1:2" ht="15.75" thickBot="1" x14ac:dyDescent="0.3">
      <c r="A78" s="3" t="s">
        <v>373</v>
      </c>
      <c r="B78" s="4">
        <v>3298.5</v>
      </c>
    </row>
    <row r="79" spans="1:2" ht="15.75" thickBot="1" x14ac:dyDescent="0.3">
      <c r="A79" s="3" t="s">
        <v>373</v>
      </c>
      <c r="B79" s="4">
        <v>-3298.5</v>
      </c>
    </row>
    <row r="80" spans="1:2" ht="15.75" thickBot="1" x14ac:dyDescent="0.3">
      <c r="A80" s="3" t="s">
        <v>374</v>
      </c>
      <c r="B80" s="4">
        <v>6970</v>
      </c>
    </row>
    <row r="81" spans="1:2" ht="15.75" thickBot="1" x14ac:dyDescent="0.3">
      <c r="A81" s="3" t="s">
        <v>375</v>
      </c>
      <c r="B81" s="4">
        <v>206012</v>
      </c>
    </row>
    <row r="82" spans="1:2" ht="15.75" thickBot="1" x14ac:dyDescent="0.3">
      <c r="A82" s="3" t="s">
        <v>376</v>
      </c>
      <c r="B82" s="4">
        <v>-157710</v>
      </c>
    </row>
    <row r="83" spans="1:2" ht="15.75" thickBot="1" x14ac:dyDescent="0.3">
      <c r="A83" s="3" t="s">
        <v>377</v>
      </c>
      <c r="B83" s="4">
        <v>228903</v>
      </c>
    </row>
    <row r="84" spans="1:2" ht="15.75" thickBot="1" x14ac:dyDescent="0.3">
      <c r="A84" s="3" t="s">
        <v>378</v>
      </c>
      <c r="B84" s="4">
        <v>-206012</v>
      </c>
    </row>
    <row r="85" spans="1:2" ht="15.75" thickBot="1" x14ac:dyDescent="0.3">
      <c r="A85" s="3" t="s">
        <v>379</v>
      </c>
      <c r="B85" s="4">
        <v>4485.75</v>
      </c>
    </row>
    <row r="86" spans="1:2" ht="15.75" thickBot="1" x14ac:dyDescent="0.3">
      <c r="A86" s="3" t="s">
        <v>380</v>
      </c>
      <c r="B86" s="4">
        <v>4485.75</v>
      </c>
    </row>
    <row r="87" spans="1:2" ht="15.75" thickBot="1" x14ac:dyDescent="0.3">
      <c r="A87" s="3" t="s">
        <v>381</v>
      </c>
      <c r="B87" s="4">
        <v>4720</v>
      </c>
    </row>
    <row r="88" spans="1:2" ht="15.75" thickBot="1" x14ac:dyDescent="0.3">
      <c r="A88" s="3" t="s">
        <v>382</v>
      </c>
      <c r="B88" s="4">
        <v>161338</v>
      </c>
    </row>
    <row r="89" spans="1:2" ht="15.75" thickBot="1" x14ac:dyDescent="0.3">
      <c r="A89" s="3" t="s">
        <v>383</v>
      </c>
      <c r="B89" s="4">
        <v>157710</v>
      </c>
    </row>
    <row r="90" spans="1:2" ht="15.75" thickBot="1" x14ac:dyDescent="0.3">
      <c r="A90" s="3" t="s">
        <v>384</v>
      </c>
      <c r="B90" s="4">
        <v>-115654</v>
      </c>
    </row>
    <row r="91" spans="1:2" ht="15.75" thickBot="1" x14ac:dyDescent="0.3">
      <c r="A91" s="3" t="s">
        <v>385</v>
      </c>
      <c r="B91" s="4">
        <v>155610</v>
      </c>
    </row>
    <row r="92" spans="1:2" ht="15.75" thickBot="1" x14ac:dyDescent="0.3">
      <c r="A92" s="3" t="s">
        <v>386</v>
      </c>
      <c r="B92" s="4">
        <v>243125</v>
      </c>
    </row>
    <row r="93" spans="1:2" ht="15.75" thickBot="1" x14ac:dyDescent="0.3">
      <c r="A93" s="3" t="s">
        <v>387</v>
      </c>
      <c r="B93" s="4">
        <v>42600</v>
      </c>
    </row>
    <row r="94" spans="1:2" ht="15.75" thickBot="1" x14ac:dyDescent="0.3">
      <c r="A94" s="3" t="s">
        <v>388</v>
      </c>
      <c r="B94" s="4">
        <v>9268</v>
      </c>
    </row>
    <row r="95" spans="1:2" ht="15.75" thickBot="1" x14ac:dyDescent="0.3">
      <c r="A95" s="3" t="s">
        <v>389</v>
      </c>
      <c r="B95" s="4">
        <v>17250</v>
      </c>
    </row>
    <row r="96" spans="1:2" ht="15.75" thickBot="1" x14ac:dyDescent="0.3">
      <c r="A96" s="3" t="s">
        <v>390</v>
      </c>
      <c r="B96" s="4">
        <v>21300</v>
      </c>
    </row>
    <row r="97" spans="1:2" ht="15.75" thickBot="1" x14ac:dyDescent="0.3">
      <c r="A97" s="3" t="s">
        <v>391</v>
      </c>
      <c r="B97" s="4">
        <v>21300</v>
      </c>
    </row>
    <row r="98" spans="1:2" ht="15.75" thickBot="1" x14ac:dyDescent="0.3">
      <c r="A98" s="3" t="s">
        <v>392</v>
      </c>
      <c r="B98" s="4">
        <v>4408.34</v>
      </c>
    </row>
    <row r="99" spans="1:2" ht="15.75" thickBot="1" x14ac:dyDescent="0.3">
      <c r="A99" s="3" t="s">
        <v>393</v>
      </c>
      <c r="B99" s="4">
        <v>5477.84</v>
      </c>
    </row>
    <row r="100" spans="1:2" ht="15.75" thickBot="1" x14ac:dyDescent="0.3">
      <c r="A100" s="3" t="s">
        <v>394</v>
      </c>
      <c r="B100" s="4">
        <v>13385</v>
      </c>
    </row>
    <row r="101" spans="1:2" x14ac:dyDescent="0.25">
      <c r="B101" s="5">
        <f>SUM(B65:B100)</f>
        <v>1024744.08</v>
      </c>
    </row>
    <row r="102" spans="1:2" ht="15.75" thickBot="1" x14ac:dyDescent="0.3"/>
    <row r="103" spans="1:2" ht="23.25" thickBot="1" x14ac:dyDescent="0.3">
      <c r="A103" s="17" t="s">
        <v>395</v>
      </c>
      <c r="B103" s="2" t="s">
        <v>83</v>
      </c>
    </row>
    <row r="104" spans="1:2" ht="15.75" thickBot="1" x14ac:dyDescent="0.3">
      <c r="A104" s="18"/>
      <c r="B104" s="3" t="s">
        <v>0</v>
      </c>
    </row>
    <row r="105" spans="1:2" ht="15.75" thickBot="1" x14ac:dyDescent="0.3">
      <c r="A105" s="3" t="s">
        <v>1</v>
      </c>
      <c r="B105" s="1" t="s">
        <v>2</v>
      </c>
    </row>
    <row r="106" spans="1:2" ht="15.75" thickBot="1" x14ac:dyDescent="0.3">
      <c r="A106" s="3" t="s">
        <v>396</v>
      </c>
      <c r="B106" s="4">
        <v>95795.04</v>
      </c>
    </row>
    <row r="107" spans="1:2" ht="15.75" thickBot="1" x14ac:dyDescent="0.3">
      <c r="A107" s="3" t="s">
        <v>397</v>
      </c>
      <c r="B107" s="4">
        <v>26125.919999999998</v>
      </c>
    </row>
    <row r="108" spans="1:2" ht="15.75" thickBot="1" x14ac:dyDescent="0.3">
      <c r="A108" s="3" t="s">
        <v>364</v>
      </c>
      <c r="B108" s="4">
        <v>69669.119999999995</v>
      </c>
    </row>
    <row r="109" spans="1:2" ht="15.75" thickBot="1" x14ac:dyDescent="0.3">
      <c r="A109" s="3" t="s">
        <v>365</v>
      </c>
      <c r="B109" s="4">
        <v>7700</v>
      </c>
    </row>
    <row r="110" spans="1:2" ht="15.75" thickBot="1" x14ac:dyDescent="0.3">
      <c r="A110" s="3" t="s">
        <v>398</v>
      </c>
      <c r="B110" s="4">
        <v>37812</v>
      </c>
    </row>
    <row r="111" spans="1:2" ht="15.75" thickBot="1" x14ac:dyDescent="0.3">
      <c r="A111" s="3" t="s">
        <v>399</v>
      </c>
      <c r="B111" s="4">
        <v>40450</v>
      </c>
    </row>
    <row r="112" spans="1:2" ht="15.75" thickBot="1" x14ac:dyDescent="0.3">
      <c r="A112" s="3" t="s">
        <v>400</v>
      </c>
      <c r="B112" s="4">
        <v>40450</v>
      </c>
    </row>
    <row r="113" spans="1:2" ht="15.75" thickBot="1" x14ac:dyDescent="0.3">
      <c r="A113" s="3" t="s">
        <v>401</v>
      </c>
      <c r="B113" s="4">
        <v>46200</v>
      </c>
    </row>
    <row r="114" spans="1:2" ht="15.75" thickBot="1" x14ac:dyDescent="0.3">
      <c r="A114" s="3" t="s">
        <v>402</v>
      </c>
      <c r="B114" s="4">
        <v>13130</v>
      </c>
    </row>
    <row r="115" spans="1:2" ht="15.75" thickBot="1" x14ac:dyDescent="0.3">
      <c r="A115" s="3" t="s">
        <v>403</v>
      </c>
      <c r="B115" s="4">
        <v>25000</v>
      </c>
    </row>
    <row r="116" spans="1:2" ht="15.75" thickBot="1" x14ac:dyDescent="0.3">
      <c r="A116" s="3" t="s">
        <v>404</v>
      </c>
      <c r="B116" s="4">
        <v>36250</v>
      </c>
    </row>
    <row r="117" spans="1:2" ht="15.75" thickBot="1" x14ac:dyDescent="0.3">
      <c r="A117" s="3" t="s">
        <v>373</v>
      </c>
      <c r="B117" s="4">
        <v>3298.5</v>
      </c>
    </row>
    <row r="118" spans="1:2" ht="15.75" thickBot="1" x14ac:dyDescent="0.3">
      <c r="A118" s="3" t="s">
        <v>405</v>
      </c>
      <c r="B118" s="4">
        <v>63750</v>
      </c>
    </row>
    <row r="119" spans="1:2" ht="15.75" thickBot="1" x14ac:dyDescent="0.3">
      <c r="A119" s="3" t="s">
        <v>406</v>
      </c>
      <c r="B119" s="4">
        <v>11250</v>
      </c>
    </row>
    <row r="120" spans="1:2" ht="15.75" thickBot="1" x14ac:dyDescent="0.3">
      <c r="A120" s="3" t="s">
        <v>407</v>
      </c>
      <c r="B120" s="4">
        <v>83100</v>
      </c>
    </row>
    <row r="121" spans="1:2" ht="15.75" thickBot="1" x14ac:dyDescent="0.3">
      <c r="A121" s="3" t="s">
        <v>408</v>
      </c>
      <c r="B121" s="4">
        <v>30000</v>
      </c>
    </row>
    <row r="122" spans="1:2" ht="15.75" thickBot="1" x14ac:dyDescent="0.3">
      <c r="A122" s="3" t="s">
        <v>409</v>
      </c>
      <c r="B122" s="4">
        <v>14832.19</v>
      </c>
    </row>
    <row r="123" spans="1:2" ht="15.75" thickBot="1" x14ac:dyDescent="0.3">
      <c r="A123" s="3" t="s">
        <v>410</v>
      </c>
      <c r="B123" s="4">
        <v>12230</v>
      </c>
    </row>
    <row r="124" spans="1:2" ht="15.75" thickBot="1" x14ac:dyDescent="0.3">
      <c r="A124" s="3" t="s">
        <v>411</v>
      </c>
      <c r="B124" s="4">
        <v>74023.44</v>
      </c>
    </row>
    <row r="125" spans="1:2" ht="15.75" thickBot="1" x14ac:dyDescent="0.3">
      <c r="A125" s="3" t="s">
        <v>412</v>
      </c>
      <c r="B125" s="4">
        <v>74023.44</v>
      </c>
    </row>
    <row r="126" spans="1:2" x14ac:dyDescent="0.25">
      <c r="B126" s="5">
        <f>SUM(B106:B125)</f>
        <v>805089.64999999991</v>
      </c>
    </row>
    <row r="128" spans="1:2" x14ac:dyDescent="0.25">
      <c r="A128" t="s">
        <v>413</v>
      </c>
      <c r="B128" s="6">
        <f>B101+B126</f>
        <v>1829833.73</v>
      </c>
    </row>
    <row r="130" spans="1:2" x14ac:dyDescent="0.25">
      <c r="A130" s="19" t="s">
        <v>676</v>
      </c>
      <c r="B130" s="19" t="s">
        <v>762</v>
      </c>
    </row>
    <row r="131" spans="1:2" x14ac:dyDescent="0.25">
      <c r="A131" s="20" t="s">
        <v>761</v>
      </c>
      <c r="B131" s="7">
        <v>10592.6</v>
      </c>
    </row>
    <row r="132" spans="1:2" x14ac:dyDescent="0.25">
      <c r="A132" s="20" t="s">
        <v>760</v>
      </c>
      <c r="B132" s="7">
        <v>292950.61</v>
      </c>
    </row>
    <row r="133" spans="1:2" x14ac:dyDescent="0.25">
      <c r="A133" s="20" t="s">
        <v>759</v>
      </c>
      <c r="B133" s="7">
        <v>6012.1</v>
      </c>
    </row>
    <row r="134" spans="1:2" x14ac:dyDescent="0.25">
      <c r="A134" s="20" t="s">
        <v>604</v>
      </c>
      <c r="B134" s="7">
        <v>5280</v>
      </c>
    </row>
    <row r="135" spans="1:2" x14ac:dyDescent="0.25">
      <c r="A135" s="20" t="s">
        <v>758</v>
      </c>
      <c r="B135" s="7">
        <v>14867</v>
      </c>
    </row>
    <row r="136" spans="1:2" x14ac:dyDescent="0.25">
      <c r="A136" s="20" t="s">
        <v>757</v>
      </c>
      <c r="B136" s="7">
        <v>103201.60000000002</v>
      </c>
    </row>
    <row r="137" spans="1:2" x14ac:dyDescent="0.25">
      <c r="A137" s="20" t="s">
        <v>756</v>
      </c>
      <c r="B137" s="7">
        <v>20619.599999999999</v>
      </c>
    </row>
    <row r="138" spans="1:2" x14ac:dyDescent="0.25">
      <c r="A138" s="20" t="s">
        <v>755</v>
      </c>
      <c r="B138" s="7">
        <v>38350</v>
      </c>
    </row>
    <row r="139" spans="1:2" x14ac:dyDescent="0.25">
      <c r="A139" s="20" t="s">
        <v>607</v>
      </c>
      <c r="B139" s="7">
        <v>4212.5</v>
      </c>
    </row>
    <row r="140" spans="1:2" x14ac:dyDescent="0.25">
      <c r="A140" s="20" t="s">
        <v>754</v>
      </c>
      <c r="B140" s="7">
        <v>146031.32</v>
      </c>
    </row>
    <row r="141" spans="1:2" x14ac:dyDescent="0.25">
      <c r="A141" s="20" t="s">
        <v>753</v>
      </c>
      <c r="B141" s="7">
        <v>114124.7</v>
      </c>
    </row>
    <row r="142" spans="1:2" x14ac:dyDescent="0.25">
      <c r="A142" s="20" t="s">
        <v>752</v>
      </c>
      <c r="B142" s="7">
        <v>8779.6</v>
      </c>
    </row>
    <row r="143" spans="1:2" x14ac:dyDescent="0.25">
      <c r="A143" s="20" t="s">
        <v>751</v>
      </c>
      <c r="B143" s="7">
        <v>97813.93</v>
      </c>
    </row>
    <row r="144" spans="1:2" x14ac:dyDescent="0.25">
      <c r="A144" s="20" t="s">
        <v>613</v>
      </c>
      <c r="B144" s="7">
        <v>2030</v>
      </c>
    </row>
    <row r="145" spans="1:2" x14ac:dyDescent="0.25">
      <c r="A145" s="20" t="s">
        <v>750</v>
      </c>
      <c r="B145" s="7">
        <v>7199.6</v>
      </c>
    </row>
    <row r="146" spans="1:2" x14ac:dyDescent="0.25">
      <c r="A146" s="20" t="s">
        <v>749</v>
      </c>
      <c r="B146" s="7">
        <v>6813.75</v>
      </c>
    </row>
    <row r="147" spans="1:2" x14ac:dyDescent="0.25">
      <c r="A147" s="20" t="s">
        <v>748</v>
      </c>
      <c r="B147" s="7">
        <v>15000</v>
      </c>
    </row>
    <row r="148" spans="1:2" x14ac:dyDescent="0.25">
      <c r="A148" s="20" t="s">
        <v>747</v>
      </c>
      <c r="B148" s="7">
        <v>36173.479999999996</v>
      </c>
    </row>
    <row r="149" spans="1:2" x14ac:dyDescent="0.25">
      <c r="A149" s="20" t="s">
        <v>746</v>
      </c>
      <c r="B149" s="7">
        <v>3749.6</v>
      </c>
    </row>
    <row r="150" spans="1:2" x14ac:dyDescent="0.25">
      <c r="A150" s="20" t="s">
        <v>745</v>
      </c>
      <c r="B150" s="7">
        <v>323955.5</v>
      </c>
    </row>
    <row r="151" spans="1:2" x14ac:dyDescent="0.25">
      <c r="A151" s="20" t="s">
        <v>744</v>
      </c>
      <c r="B151" s="7">
        <v>592575</v>
      </c>
    </row>
    <row r="152" spans="1:2" x14ac:dyDescent="0.25">
      <c r="A152" s="20" t="s">
        <v>743</v>
      </c>
      <c r="B152" s="7">
        <v>167913.03</v>
      </c>
    </row>
    <row r="153" spans="1:2" x14ac:dyDescent="0.25">
      <c r="A153" s="20" t="s">
        <v>695</v>
      </c>
      <c r="B153" s="7">
        <v>6735</v>
      </c>
    </row>
    <row r="154" spans="1:2" x14ac:dyDescent="0.25">
      <c r="A154" s="20" t="s">
        <v>742</v>
      </c>
      <c r="B154" s="7">
        <v>92248.010000000009</v>
      </c>
    </row>
    <row r="155" spans="1:2" x14ac:dyDescent="0.25">
      <c r="A155" s="20" t="s">
        <v>741</v>
      </c>
      <c r="B155" s="7">
        <v>4055</v>
      </c>
    </row>
    <row r="156" spans="1:2" x14ac:dyDescent="0.25">
      <c r="A156" s="20" t="s">
        <v>740</v>
      </c>
      <c r="B156" s="7">
        <v>12058.75</v>
      </c>
    </row>
    <row r="157" spans="1:2" x14ac:dyDescent="0.25">
      <c r="A157" s="20" t="s">
        <v>739</v>
      </c>
      <c r="B157" s="7">
        <v>174934.21</v>
      </c>
    </row>
    <row r="158" spans="1:2" x14ac:dyDescent="0.25">
      <c r="A158" s="20" t="s">
        <v>660</v>
      </c>
      <c r="B158" s="7">
        <v>12892.15</v>
      </c>
    </row>
    <row r="159" spans="1:2" x14ac:dyDescent="0.25">
      <c r="A159" s="20" t="s">
        <v>738</v>
      </c>
      <c r="B159" s="7">
        <v>4860</v>
      </c>
    </row>
    <row r="160" spans="1:2" x14ac:dyDescent="0.25">
      <c r="A160" s="20" t="s">
        <v>737</v>
      </c>
      <c r="B160" s="7">
        <v>10399.200000000001</v>
      </c>
    </row>
    <row r="161" spans="1:2" x14ac:dyDescent="0.25">
      <c r="A161" s="20" t="s">
        <v>627</v>
      </c>
      <c r="B161" s="7">
        <v>7510</v>
      </c>
    </row>
    <row r="162" spans="1:2" x14ac:dyDescent="0.25">
      <c r="A162" s="20" t="s">
        <v>736</v>
      </c>
      <c r="B162" s="7">
        <v>159289.82</v>
      </c>
    </row>
    <row r="163" spans="1:2" x14ac:dyDescent="0.25">
      <c r="A163" s="20" t="s">
        <v>735</v>
      </c>
      <c r="B163" s="7">
        <v>25000</v>
      </c>
    </row>
    <row r="164" spans="1:2" x14ac:dyDescent="0.25">
      <c r="A164" s="20" t="s">
        <v>734</v>
      </c>
      <c r="B164" s="7">
        <v>775</v>
      </c>
    </row>
    <row r="165" spans="1:2" x14ac:dyDescent="0.25">
      <c r="A165" s="20" t="s">
        <v>628</v>
      </c>
      <c r="B165" s="7">
        <v>8195</v>
      </c>
    </row>
    <row r="166" spans="1:2" x14ac:dyDescent="0.25">
      <c r="A166" s="20" t="s">
        <v>733</v>
      </c>
      <c r="B166" s="7">
        <v>68248.66</v>
      </c>
    </row>
    <row r="167" spans="1:2" x14ac:dyDescent="0.25">
      <c r="A167" s="20" t="s">
        <v>732</v>
      </c>
      <c r="B167" s="7">
        <v>49879</v>
      </c>
    </row>
    <row r="168" spans="1:2" x14ac:dyDescent="0.25">
      <c r="A168" s="20" t="s">
        <v>731</v>
      </c>
      <c r="B168" s="7">
        <v>239748.6</v>
      </c>
    </row>
    <row r="169" spans="1:2" x14ac:dyDescent="0.25">
      <c r="A169" s="20" t="s">
        <v>730</v>
      </c>
      <c r="B169" s="7">
        <v>9300</v>
      </c>
    </row>
    <row r="170" spans="1:2" x14ac:dyDescent="0.25">
      <c r="A170" s="20" t="s">
        <v>729</v>
      </c>
      <c r="B170" s="7">
        <v>19100</v>
      </c>
    </row>
    <row r="171" spans="1:2" x14ac:dyDescent="0.25">
      <c r="A171" s="20" t="s">
        <v>728</v>
      </c>
      <c r="B171" s="7">
        <v>1693.6</v>
      </c>
    </row>
    <row r="172" spans="1:2" x14ac:dyDescent="0.25">
      <c r="A172" s="20" t="s">
        <v>727</v>
      </c>
      <c r="B172" s="7">
        <v>8587</v>
      </c>
    </row>
    <row r="173" spans="1:2" x14ac:dyDescent="0.25">
      <c r="A173" s="20" t="s">
        <v>712</v>
      </c>
      <c r="B173" s="7">
        <v>1155</v>
      </c>
    </row>
    <row r="174" spans="1:2" x14ac:dyDescent="0.25">
      <c r="A174" s="20" t="s">
        <v>726</v>
      </c>
      <c r="B174" s="7">
        <v>301750.43000000005</v>
      </c>
    </row>
    <row r="175" spans="1:2" x14ac:dyDescent="0.25">
      <c r="A175" s="20" t="s">
        <v>725</v>
      </c>
      <c r="B175" s="7">
        <v>3579.6</v>
      </c>
    </row>
    <row r="176" spans="1:2" x14ac:dyDescent="0.25">
      <c r="A176" s="20" t="s">
        <v>638</v>
      </c>
      <c r="B176" s="7">
        <v>385</v>
      </c>
    </row>
    <row r="177" spans="1:2" x14ac:dyDescent="0.25">
      <c r="A177" s="20" t="s">
        <v>723</v>
      </c>
      <c r="B177" s="7">
        <v>9046.41</v>
      </c>
    </row>
    <row r="178" spans="1:2" x14ac:dyDescent="0.25">
      <c r="A178" s="20" t="s">
        <v>639</v>
      </c>
      <c r="B178" s="7">
        <v>13332.5</v>
      </c>
    </row>
    <row r="179" spans="1:2" x14ac:dyDescent="0.25">
      <c r="A179" s="20" t="s">
        <v>724</v>
      </c>
      <c r="B179" s="7">
        <v>482726.8</v>
      </c>
    </row>
    <row r="180" spans="1:2" x14ac:dyDescent="0.25">
      <c r="A180" s="20" t="s">
        <v>723</v>
      </c>
      <c r="B180" s="7">
        <v>45376.21</v>
      </c>
    </row>
    <row r="181" spans="1:2" x14ac:dyDescent="0.25">
      <c r="A181" s="20" t="s">
        <v>722</v>
      </c>
      <c r="B181" s="7">
        <v>6585</v>
      </c>
    </row>
    <row r="182" spans="1:2" x14ac:dyDescent="0.25">
      <c r="B182" s="21">
        <f>SUM(B131:B181)</f>
        <v>3797691.47</v>
      </c>
    </row>
  </sheetData>
  <sortState xmlns:xlrd2="http://schemas.microsoft.com/office/spreadsheetml/2017/richdata2" ref="A4:B9">
    <sortCondition ref="A4:A9"/>
  </sortState>
  <mergeCells count="6">
    <mergeCell ref="A103:A104"/>
    <mergeCell ref="A1:A2"/>
    <mergeCell ref="A12:A13"/>
    <mergeCell ref="A33:A34"/>
    <mergeCell ref="A53:A54"/>
    <mergeCell ref="A62:A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5"/>
  <sheetViews>
    <sheetView topLeftCell="A103" workbookViewId="0">
      <selection activeCell="B145" sqref="B145"/>
    </sheetView>
  </sheetViews>
  <sheetFormatPr defaultColWidth="47" defaultRowHeight="15" x14ac:dyDescent="0.25"/>
  <cols>
    <col min="1" max="1" width="71.28515625" bestFit="1" customWidth="1"/>
    <col min="2" max="2" width="13.28515625" bestFit="1" customWidth="1"/>
  </cols>
  <sheetData>
    <row r="1" spans="1:2" ht="23.25" thickBot="1" x14ac:dyDescent="0.3">
      <c r="A1" s="17" t="s">
        <v>15</v>
      </c>
      <c r="B1" s="2" t="s">
        <v>90</v>
      </c>
    </row>
    <row r="2" spans="1:2" ht="15.75" thickBot="1" x14ac:dyDescent="0.3">
      <c r="A2" s="18"/>
      <c r="B2" s="3" t="s">
        <v>0</v>
      </c>
    </row>
    <row r="3" spans="1:2" ht="15.75" thickBot="1" x14ac:dyDescent="0.3">
      <c r="A3" s="3" t="s">
        <v>1</v>
      </c>
      <c r="B3" s="1" t="s">
        <v>2</v>
      </c>
    </row>
    <row r="4" spans="1:2" ht="15.75" thickBot="1" x14ac:dyDescent="0.3">
      <c r="A4" s="3" t="s">
        <v>91</v>
      </c>
      <c r="B4" s="4">
        <v>538.38</v>
      </c>
    </row>
    <row r="5" spans="1:2" ht="15.75" thickBot="1" x14ac:dyDescent="0.3">
      <c r="A5" s="3" t="s">
        <v>92</v>
      </c>
      <c r="B5" s="4">
        <v>23860</v>
      </c>
    </row>
    <row r="6" spans="1:2" ht="15.75" thickBot="1" x14ac:dyDescent="0.3">
      <c r="A6" s="3" t="s">
        <v>93</v>
      </c>
      <c r="B6" s="4">
        <v>12033.22</v>
      </c>
    </row>
    <row r="7" spans="1:2" x14ac:dyDescent="0.25">
      <c r="B7" s="5">
        <f>SUM(B4:B6)</f>
        <v>36431.599999999999</v>
      </c>
    </row>
    <row r="8" spans="1:2" ht="15.75" thickBot="1" x14ac:dyDescent="0.3"/>
    <row r="9" spans="1:2" ht="23.25" thickBot="1" x14ac:dyDescent="0.3">
      <c r="A9" s="17" t="s">
        <v>134</v>
      </c>
      <c r="B9" s="2" t="s">
        <v>90</v>
      </c>
    </row>
    <row r="10" spans="1:2" ht="15.75" thickBot="1" x14ac:dyDescent="0.3">
      <c r="A10" s="18"/>
      <c r="B10" s="3" t="s">
        <v>0</v>
      </c>
    </row>
    <row r="11" spans="1:2" ht="15.75" thickBot="1" x14ac:dyDescent="0.3">
      <c r="A11" s="3" t="s">
        <v>1</v>
      </c>
      <c r="B11" s="1" t="s">
        <v>2</v>
      </c>
    </row>
    <row r="12" spans="1:2" ht="15.75" thickBot="1" x14ac:dyDescent="0.3">
      <c r="A12" s="3" t="s">
        <v>158</v>
      </c>
      <c r="B12" s="4">
        <v>8025</v>
      </c>
    </row>
    <row r="13" spans="1:2" ht="15.75" thickBot="1" x14ac:dyDescent="0.3">
      <c r="A13" s="3" t="s">
        <v>159</v>
      </c>
      <c r="B13" s="4">
        <v>8025</v>
      </c>
    </row>
    <row r="14" spans="1:2" ht="15.75" thickBot="1" x14ac:dyDescent="0.3">
      <c r="A14" s="3" t="s">
        <v>160</v>
      </c>
      <c r="B14" s="4">
        <v>3432.55</v>
      </c>
    </row>
    <row r="15" spans="1:2" ht="15.75" thickBot="1" x14ac:dyDescent="0.3">
      <c r="A15" s="3" t="s">
        <v>161</v>
      </c>
      <c r="B15" s="4">
        <v>8025</v>
      </c>
    </row>
    <row r="16" spans="1:2" ht="15.75" thickBot="1" x14ac:dyDescent="0.3">
      <c r="A16" s="3" t="s">
        <v>162</v>
      </c>
      <c r="B16" s="4">
        <v>8025</v>
      </c>
    </row>
    <row r="17" spans="1:2" ht="15.75" thickBot="1" x14ac:dyDescent="0.3">
      <c r="A17" s="3" t="s">
        <v>163</v>
      </c>
      <c r="B17" s="4">
        <v>45400</v>
      </c>
    </row>
    <row r="18" spans="1:2" x14ac:dyDescent="0.25">
      <c r="B18" s="5">
        <f>SUM(B12:B17)</f>
        <v>80932.55</v>
      </c>
    </row>
    <row r="19" spans="1:2" ht="15.75" thickBot="1" x14ac:dyDescent="0.3"/>
    <row r="20" spans="1:2" ht="23.25" thickBot="1" x14ac:dyDescent="0.3">
      <c r="A20" s="17" t="s">
        <v>166</v>
      </c>
      <c r="B20" s="2" t="s">
        <v>90</v>
      </c>
    </row>
    <row r="21" spans="1:2" ht="15.75" thickBot="1" x14ac:dyDescent="0.3">
      <c r="A21" s="18"/>
      <c r="B21" s="3" t="s">
        <v>0</v>
      </c>
    </row>
    <row r="22" spans="1:2" ht="15.75" thickBot="1" x14ac:dyDescent="0.3">
      <c r="A22" s="3" t="s">
        <v>1</v>
      </c>
      <c r="B22" s="1" t="s">
        <v>2</v>
      </c>
    </row>
    <row r="23" spans="1:2" ht="15.75" thickBot="1" x14ac:dyDescent="0.3">
      <c r="A23" s="3" t="s">
        <v>167</v>
      </c>
      <c r="B23" s="4">
        <v>8788.33</v>
      </c>
    </row>
    <row r="24" spans="1:2" ht="15.75" thickBot="1" x14ac:dyDescent="0.3">
      <c r="A24" s="3" t="s">
        <v>168</v>
      </c>
      <c r="B24" s="4">
        <v>76550</v>
      </c>
    </row>
    <row r="25" spans="1:2" x14ac:dyDescent="0.25">
      <c r="B25" s="5">
        <f>SUM(B23:B24)</f>
        <v>85338.33</v>
      </c>
    </row>
    <row r="27" spans="1:2" x14ac:dyDescent="0.25">
      <c r="A27" t="s">
        <v>253</v>
      </c>
      <c r="B27" s="6">
        <f>B25+B18+B7</f>
        <v>202702.48</v>
      </c>
    </row>
    <row r="29" spans="1:2" ht="15.75" thickBot="1" x14ac:dyDescent="0.3"/>
    <row r="30" spans="1:2" ht="23.25" thickBot="1" x14ac:dyDescent="0.3">
      <c r="A30" s="17" t="s">
        <v>287</v>
      </c>
      <c r="B30" s="2" t="s">
        <v>90</v>
      </c>
    </row>
    <row r="31" spans="1:2" ht="15.75" thickBot="1" x14ac:dyDescent="0.3">
      <c r="A31" s="18"/>
      <c r="B31" s="3" t="s">
        <v>0</v>
      </c>
    </row>
    <row r="32" spans="1:2" ht="15.75" thickBot="1" x14ac:dyDescent="0.3">
      <c r="A32" s="3" t="s">
        <v>1</v>
      </c>
      <c r="B32" s="1" t="s">
        <v>2</v>
      </c>
    </row>
    <row r="33" spans="1:2" ht="15.75" thickBot="1" x14ac:dyDescent="0.3">
      <c r="A33" s="3" t="s">
        <v>427</v>
      </c>
      <c r="B33" s="4">
        <v>105523</v>
      </c>
    </row>
    <row r="34" spans="1:2" ht="15.75" thickBot="1" x14ac:dyDescent="0.3">
      <c r="A34" s="3" t="s">
        <v>426</v>
      </c>
      <c r="B34" s="4">
        <v>30757</v>
      </c>
    </row>
    <row r="35" spans="1:2" ht="15.75" thickBot="1" x14ac:dyDescent="0.3">
      <c r="A35" s="3" t="s">
        <v>425</v>
      </c>
      <c r="B35" s="4">
        <v>16848</v>
      </c>
    </row>
    <row r="36" spans="1:2" ht="15.75" thickBot="1" x14ac:dyDescent="0.3">
      <c r="A36" s="3" t="s">
        <v>424</v>
      </c>
      <c r="B36" s="4">
        <v>26093.5</v>
      </c>
    </row>
    <row r="37" spans="1:2" ht="15.75" thickBot="1" x14ac:dyDescent="0.3">
      <c r="A37" s="3" t="s">
        <v>423</v>
      </c>
      <c r="B37" s="4">
        <v>18575</v>
      </c>
    </row>
    <row r="38" spans="1:2" ht="15.75" thickBot="1" x14ac:dyDescent="0.3">
      <c r="A38" s="3" t="s">
        <v>422</v>
      </c>
      <c r="B38" s="4">
        <v>355.26</v>
      </c>
    </row>
    <row r="39" spans="1:2" ht="15.75" thickBot="1" x14ac:dyDescent="0.3">
      <c r="A39" s="3" t="s">
        <v>421</v>
      </c>
      <c r="B39" s="4">
        <v>102600</v>
      </c>
    </row>
    <row r="40" spans="1:2" ht="15.75" thickBot="1" x14ac:dyDescent="0.3">
      <c r="A40" s="3" t="s">
        <v>420</v>
      </c>
      <c r="B40" s="4">
        <v>27566</v>
      </c>
    </row>
    <row r="41" spans="1:2" ht="15.75" thickBot="1" x14ac:dyDescent="0.3">
      <c r="A41" s="3" t="s">
        <v>419</v>
      </c>
      <c r="B41" s="4">
        <v>82705</v>
      </c>
    </row>
    <row r="42" spans="1:2" ht="15.75" thickBot="1" x14ac:dyDescent="0.3">
      <c r="A42" s="3" t="s">
        <v>418</v>
      </c>
      <c r="B42" s="4">
        <v>35445</v>
      </c>
    </row>
    <row r="43" spans="1:2" ht="15.75" thickBot="1" x14ac:dyDescent="0.3">
      <c r="A43" s="3" t="s">
        <v>417</v>
      </c>
      <c r="B43" s="4">
        <v>12816.24</v>
      </c>
    </row>
    <row r="44" spans="1:2" ht="15.75" thickBot="1" x14ac:dyDescent="0.3">
      <c r="A44" s="3" t="s">
        <v>416</v>
      </c>
      <c r="B44" s="4">
        <v>6678</v>
      </c>
    </row>
    <row r="45" spans="1:2" ht="15.75" thickBot="1" x14ac:dyDescent="0.3">
      <c r="A45" s="3" t="s">
        <v>415</v>
      </c>
      <c r="B45" s="4">
        <v>3200</v>
      </c>
    </row>
    <row r="46" spans="1:2" ht="15.75" thickBot="1" x14ac:dyDescent="0.3">
      <c r="A46" s="3" t="s">
        <v>414</v>
      </c>
      <c r="B46" s="4">
        <v>5225.0600000000004</v>
      </c>
    </row>
    <row r="47" spans="1:2" x14ac:dyDescent="0.25">
      <c r="B47" s="5">
        <f>SUM(B33:B46)</f>
        <v>474387.06</v>
      </c>
    </row>
    <row r="48" spans="1:2" ht="15.75" thickBot="1" x14ac:dyDescent="0.3"/>
    <row r="49" spans="1:2" ht="23.25" thickBot="1" x14ac:dyDescent="0.3">
      <c r="A49" s="17" t="s">
        <v>395</v>
      </c>
      <c r="B49" s="2" t="s">
        <v>90</v>
      </c>
    </row>
    <row r="50" spans="1:2" ht="15.75" thickBot="1" x14ac:dyDescent="0.3">
      <c r="A50" s="18"/>
      <c r="B50" s="3" t="s">
        <v>0</v>
      </c>
    </row>
    <row r="51" spans="1:2" ht="15.75" thickBot="1" x14ac:dyDescent="0.3">
      <c r="A51" s="3" t="s">
        <v>1</v>
      </c>
      <c r="B51" s="1" t="s">
        <v>2</v>
      </c>
    </row>
    <row r="52" spans="1:2" ht="15.75" thickBot="1" x14ac:dyDescent="0.3">
      <c r="A52" s="3" t="s">
        <v>439</v>
      </c>
      <c r="B52" s="4">
        <v>231718.39999999999</v>
      </c>
    </row>
    <row r="53" spans="1:2" ht="15.75" thickBot="1" x14ac:dyDescent="0.3">
      <c r="A53" s="3" t="s">
        <v>438</v>
      </c>
      <c r="B53" s="4">
        <v>8300</v>
      </c>
    </row>
    <row r="54" spans="1:2" ht="15.75" thickBot="1" x14ac:dyDescent="0.3">
      <c r="A54" s="3" t="s">
        <v>437</v>
      </c>
      <c r="B54" s="4">
        <v>15000</v>
      </c>
    </row>
    <row r="55" spans="1:2" ht="15.75" thickBot="1" x14ac:dyDescent="0.3">
      <c r="A55" s="3" t="s">
        <v>436</v>
      </c>
      <c r="B55" s="4">
        <v>289648</v>
      </c>
    </row>
    <row r="56" spans="1:2" ht="15.75" thickBot="1" x14ac:dyDescent="0.3">
      <c r="A56" s="3" t="s">
        <v>435</v>
      </c>
      <c r="B56" s="4">
        <v>-231718.39999999999</v>
      </c>
    </row>
    <row r="57" spans="1:2" ht="15.75" thickBot="1" x14ac:dyDescent="0.3">
      <c r="A57" s="3" t="s">
        <v>434</v>
      </c>
      <c r="B57" s="4">
        <v>52272</v>
      </c>
    </row>
    <row r="58" spans="1:2" ht="15.75" thickBot="1" x14ac:dyDescent="0.3">
      <c r="A58" s="3" t="s">
        <v>433</v>
      </c>
      <c r="B58" s="4">
        <v>39150</v>
      </c>
    </row>
    <row r="59" spans="1:2" ht="15.75" thickBot="1" x14ac:dyDescent="0.3">
      <c r="A59" s="3" t="s">
        <v>432</v>
      </c>
      <c r="B59" s="4">
        <v>52272</v>
      </c>
    </row>
    <row r="60" spans="1:2" ht="15.75" thickBot="1" x14ac:dyDescent="0.3">
      <c r="A60" s="3" t="s">
        <v>431</v>
      </c>
      <c r="B60" s="4">
        <v>9988</v>
      </c>
    </row>
    <row r="61" spans="1:2" ht="15.75" thickBot="1" x14ac:dyDescent="0.3">
      <c r="A61" s="3" t="s">
        <v>430</v>
      </c>
      <c r="B61" s="4">
        <v>21750</v>
      </c>
    </row>
    <row r="62" spans="1:2" ht="15.75" thickBot="1" x14ac:dyDescent="0.3">
      <c r="A62" s="3" t="s">
        <v>429</v>
      </c>
      <c r="B62" s="4">
        <v>26100</v>
      </c>
    </row>
    <row r="63" spans="1:2" ht="15.75" thickBot="1" x14ac:dyDescent="0.3">
      <c r="A63" s="3" t="s">
        <v>428</v>
      </c>
      <c r="B63" s="4">
        <v>3750</v>
      </c>
    </row>
    <row r="64" spans="1:2" x14ac:dyDescent="0.25">
      <c r="B64" s="5">
        <f>SUM(B52:B63)</f>
        <v>518230</v>
      </c>
    </row>
    <row r="65" spans="1:2" ht="15.75" thickBot="1" x14ac:dyDescent="0.3"/>
    <row r="66" spans="1:2" ht="23.25" thickBot="1" x14ac:dyDescent="0.3">
      <c r="A66" s="17" t="s">
        <v>459</v>
      </c>
      <c r="B66" s="2" t="s">
        <v>90</v>
      </c>
    </row>
    <row r="67" spans="1:2" ht="15.75" thickBot="1" x14ac:dyDescent="0.3">
      <c r="A67" s="18"/>
      <c r="B67" s="3" t="s">
        <v>0</v>
      </c>
    </row>
    <row r="68" spans="1:2" ht="15.75" thickBot="1" x14ac:dyDescent="0.3">
      <c r="A68" s="3" t="s">
        <v>1</v>
      </c>
      <c r="B68" s="1" t="s">
        <v>2</v>
      </c>
    </row>
    <row r="69" spans="1:2" ht="15.75" thickBot="1" x14ac:dyDescent="0.3">
      <c r="A69" s="3" t="s">
        <v>422</v>
      </c>
      <c r="B69" s="4">
        <v>355.26</v>
      </c>
    </row>
    <row r="70" spans="1:2" ht="15.75" thickBot="1" x14ac:dyDescent="0.3">
      <c r="A70" s="3" t="s">
        <v>422</v>
      </c>
      <c r="B70" s="4">
        <v>-355.26</v>
      </c>
    </row>
    <row r="71" spans="1:2" ht="15.75" thickBot="1" x14ac:dyDescent="0.3">
      <c r="A71" s="3" t="s">
        <v>458</v>
      </c>
      <c r="B71" s="4">
        <v>96736</v>
      </c>
    </row>
    <row r="72" spans="1:2" ht="15.75" thickBot="1" x14ac:dyDescent="0.3">
      <c r="A72" s="3" t="s">
        <v>421</v>
      </c>
      <c r="B72" s="4">
        <v>102600</v>
      </c>
    </row>
    <row r="73" spans="1:2" ht="15.75" thickBot="1" x14ac:dyDescent="0.3">
      <c r="A73" s="3" t="s">
        <v>421</v>
      </c>
      <c r="B73" s="4">
        <v>-102600</v>
      </c>
    </row>
    <row r="74" spans="1:2" ht="15.75" thickBot="1" x14ac:dyDescent="0.3">
      <c r="A74" s="3" t="s">
        <v>457</v>
      </c>
      <c r="B74" s="4">
        <v>498.04</v>
      </c>
    </row>
    <row r="75" spans="1:2" ht="15.75" thickBot="1" x14ac:dyDescent="0.3">
      <c r="A75" s="3" t="s">
        <v>456</v>
      </c>
      <c r="B75" s="4">
        <v>2050.1999999999998</v>
      </c>
    </row>
    <row r="76" spans="1:2" ht="15.75" thickBot="1" x14ac:dyDescent="0.3">
      <c r="A76" s="3" t="s">
        <v>455</v>
      </c>
      <c r="B76" s="4">
        <v>950</v>
      </c>
    </row>
    <row r="77" spans="1:2" ht="15.75" thickBot="1" x14ac:dyDescent="0.3">
      <c r="A77" s="3" t="s">
        <v>454</v>
      </c>
      <c r="B77" s="4">
        <v>101000</v>
      </c>
    </row>
    <row r="78" spans="1:2" ht="15.75" thickBot="1" x14ac:dyDescent="0.3">
      <c r="A78" s="3" t="s">
        <v>453</v>
      </c>
      <c r="B78" s="4">
        <v>780000</v>
      </c>
    </row>
    <row r="79" spans="1:2" ht="15.75" thickBot="1" x14ac:dyDescent="0.3">
      <c r="A79" s="3" t="s">
        <v>452</v>
      </c>
      <c r="B79" s="4">
        <v>636320</v>
      </c>
    </row>
    <row r="80" spans="1:2" ht="15.75" thickBot="1" x14ac:dyDescent="0.3">
      <c r="A80" s="3" t="s">
        <v>451</v>
      </c>
      <c r="B80" s="4">
        <v>74480</v>
      </c>
    </row>
    <row r="81" spans="1:2" ht="15.75" thickBot="1" x14ac:dyDescent="0.3">
      <c r="A81" s="3" t="s">
        <v>450</v>
      </c>
      <c r="B81" s="4">
        <v>137023</v>
      </c>
    </row>
    <row r="82" spans="1:2" ht="15.75" thickBot="1" x14ac:dyDescent="0.3">
      <c r="A82" s="3" t="s">
        <v>449</v>
      </c>
      <c r="B82" s="4">
        <v>7314</v>
      </c>
    </row>
    <row r="83" spans="1:2" ht="15.75" thickBot="1" x14ac:dyDescent="0.3">
      <c r="A83" s="3" t="s">
        <v>448</v>
      </c>
      <c r="B83" s="4">
        <v>185150</v>
      </c>
    </row>
    <row r="84" spans="1:2" ht="15.75" thickBot="1" x14ac:dyDescent="0.3">
      <c r="A84" s="3" t="s">
        <v>447</v>
      </c>
      <c r="B84" s="4">
        <v>1431.54</v>
      </c>
    </row>
    <row r="85" spans="1:2" ht="15.75" thickBot="1" x14ac:dyDescent="0.3">
      <c r="A85" s="3" t="s">
        <v>446</v>
      </c>
      <c r="B85" s="4">
        <v>1002.75</v>
      </c>
    </row>
    <row r="86" spans="1:2" ht="15.75" thickBot="1" x14ac:dyDescent="0.3">
      <c r="A86" s="3" t="s">
        <v>445</v>
      </c>
      <c r="B86" s="4">
        <v>1780</v>
      </c>
    </row>
    <row r="87" spans="1:2" ht="15.75" thickBot="1" x14ac:dyDescent="0.3">
      <c r="A87" s="3" t="s">
        <v>444</v>
      </c>
      <c r="B87" s="4">
        <v>225000</v>
      </c>
    </row>
    <row r="88" spans="1:2" ht="15.75" thickBot="1" x14ac:dyDescent="0.3">
      <c r="A88" s="3" t="s">
        <v>443</v>
      </c>
      <c r="B88" s="4">
        <v>775</v>
      </c>
    </row>
    <row r="89" spans="1:2" ht="15.75" thickBot="1" x14ac:dyDescent="0.3">
      <c r="A89" s="3" t="s">
        <v>443</v>
      </c>
      <c r="B89" s="4">
        <v>775</v>
      </c>
    </row>
    <row r="90" spans="1:2" ht="15.75" thickBot="1" x14ac:dyDescent="0.3">
      <c r="A90" s="3" t="s">
        <v>442</v>
      </c>
      <c r="B90" s="4">
        <v>100000</v>
      </c>
    </row>
    <row r="91" spans="1:2" ht="15.75" thickBot="1" x14ac:dyDescent="0.3">
      <c r="A91" s="3" t="s">
        <v>441</v>
      </c>
      <c r="B91" s="4">
        <v>16660</v>
      </c>
    </row>
    <row r="92" spans="1:2" ht="15.75" thickBot="1" x14ac:dyDescent="0.3">
      <c r="A92" s="3" t="s">
        <v>440</v>
      </c>
      <c r="B92" s="4">
        <v>47124</v>
      </c>
    </row>
    <row r="93" spans="1:2" x14ac:dyDescent="0.25">
      <c r="B93" s="5">
        <f>SUM(B69:B92)</f>
        <v>2416069.5300000003</v>
      </c>
    </row>
    <row r="95" spans="1:2" x14ac:dyDescent="0.25">
      <c r="A95" t="s">
        <v>413</v>
      </c>
      <c r="B95" s="6">
        <f>B93+B64+B47</f>
        <v>3408686.5900000003</v>
      </c>
    </row>
    <row r="97" spans="1:2" x14ac:dyDescent="0.25">
      <c r="A97" s="19" t="s">
        <v>676</v>
      </c>
      <c r="B97" s="19" t="s">
        <v>763</v>
      </c>
    </row>
    <row r="98" spans="1:2" x14ac:dyDescent="0.25">
      <c r="A98" s="20" t="s">
        <v>764</v>
      </c>
      <c r="B98" s="7">
        <v>5833.83</v>
      </c>
    </row>
    <row r="99" spans="1:2" x14ac:dyDescent="0.25">
      <c r="A99" s="20" t="s">
        <v>761</v>
      </c>
      <c r="B99" s="7">
        <v>29768.400000000001</v>
      </c>
    </row>
    <row r="100" spans="1:2" x14ac:dyDescent="0.25">
      <c r="A100" s="20" t="s">
        <v>765</v>
      </c>
      <c r="B100" s="7">
        <v>323657.49000000005</v>
      </c>
    </row>
    <row r="101" spans="1:2" x14ac:dyDescent="0.25">
      <c r="A101" s="20" t="s">
        <v>766</v>
      </c>
      <c r="B101" s="7">
        <v>33563.75</v>
      </c>
    </row>
    <row r="102" spans="1:2" x14ac:dyDescent="0.25">
      <c r="A102" s="20" t="s">
        <v>759</v>
      </c>
      <c r="B102" s="7">
        <v>7272.7999999999993</v>
      </c>
    </row>
    <row r="103" spans="1:2" x14ac:dyDescent="0.25">
      <c r="A103" s="20" t="s">
        <v>604</v>
      </c>
      <c r="B103" s="7">
        <v>7458.9</v>
      </c>
    </row>
    <row r="104" spans="1:2" x14ac:dyDescent="0.25">
      <c r="A104" s="20" t="s">
        <v>767</v>
      </c>
      <c r="B104" s="7">
        <v>185831.19999999998</v>
      </c>
    </row>
    <row r="105" spans="1:2" x14ac:dyDescent="0.25">
      <c r="A105" s="20" t="s">
        <v>768</v>
      </c>
      <c r="B105" s="7">
        <v>-156797.5</v>
      </c>
    </row>
    <row r="106" spans="1:2" x14ac:dyDescent="0.25">
      <c r="A106" s="20" t="s">
        <v>756</v>
      </c>
      <c r="B106" s="7">
        <v>31607</v>
      </c>
    </row>
    <row r="107" spans="1:2" x14ac:dyDescent="0.25">
      <c r="A107" s="20" t="s">
        <v>769</v>
      </c>
      <c r="B107" s="7">
        <v>13564</v>
      </c>
    </row>
    <row r="108" spans="1:2" x14ac:dyDescent="0.25">
      <c r="A108" s="20" t="s">
        <v>607</v>
      </c>
      <c r="B108" s="7">
        <v>11312.67</v>
      </c>
    </row>
    <row r="109" spans="1:2" x14ac:dyDescent="0.25">
      <c r="A109" s="20" t="s">
        <v>770</v>
      </c>
      <c r="B109" s="7">
        <v>56954.090000000004</v>
      </c>
    </row>
    <row r="110" spans="1:2" x14ac:dyDescent="0.25">
      <c r="A110" s="20" t="s">
        <v>752</v>
      </c>
      <c r="B110" s="7">
        <v>14395.599999999999</v>
      </c>
    </row>
    <row r="111" spans="1:2" x14ac:dyDescent="0.25">
      <c r="A111" s="20" t="s">
        <v>613</v>
      </c>
      <c r="B111" s="7">
        <v>2983.56</v>
      </c>
    </row>
    <row r="112" spans="1:2" x14ac:dyDescent="0.25">
      <c r="A112" s="20" t="s">
        <v>771</v>
      </c>
      <c r="B112" s="7">
        <v>71263.600000000006</v>
      </c>
    </row>
    <row r="113" spans="1:2" x14ac:dyDescent="0.25">
      <c r="A113" s="20" t="s">
        <v>772</v>
      </c>
      <c r="B113" s="7">
        <v>18345.599999999999</v>
      </c>
    </row>
    <row r="114" spans="1:2" x14ac:dyDescent="0.25">
      <c r="A114" s="20" t="s">
        <v>773</v>
      </c>
      <c r="B114" s="7">
        <v>34987.979999999996</v>
      </c>
    </row>
    <row r="115" spans="1:2" x14ac:dyDescent="0.25">
      <c r="A115" s="20" t="s">
        <v>774</v>
      </c>
      <c r="B115" s="7">
        <v>5833.83</v>
      </c>
    </row>
    <row r="116" spans="1:2" x14ac:dyDescent="0.25">
      <c r="A116" s="20" t="s">
        <v>746</v>
      </c>
      <c r="B116" s="7">
        <v>1645.6</v>
      </c>
    </row>
    <row r="117" spans="1:2" x14ac:dyDescent="0.25">
      <c r="A117" s="20" t="s">
        <v>775</v>
      </c>
      <c r="B117" s="7">
        <v>50405.25</v>
      </c>
    </row>
    <row r="118" spans="1:2" x14ac:dyDescent="0.25">
      <c r="A118" s="20" t="s">
        <v>776</v>
      </c>
      <c r="B118" s="7">
        <v>15140.05</v>
      </c>
    </row>
    <row r="119" spans="1:2" x14ac:dyDescent="0.25">
      <c r="A119" s="20" t="s">
        <v>741</v>
      </c>
      <c r="B119" s="7">
        <v>8095.6</v>
      </c>
    </row>
    <row r="120" spans="1:2" x14ac:dyDescent="0.25">
      <c r="A120" s="20" t="s">
        <v>695</v>
      </c>
      <c r="B120" s="7">
        <v>4475.34</v>
      </c>
    </row>
    <row r="121" spans="1:2" x14ac:dyDescent="0.25">
      <c r="A121" s="20" t="s">
        <v>777</v>
      </c>
      <c r="B121" s="7">
        <v>180200.15999999997</v>
      </c>
    </row>
    <row r="122" spans="1:2" x14ac:dyDescent="0.25">
      <c r="A122" s="20" t="s">
        <v>778</v>
      </c>
      <c r="B122" s="7">
        <v>-5481.5</v>
      </c>
    </row>
    <row r="123" spans="1:2" x14ac:dyDescent="0.25">
      <c r="A123" s="20" t="s">
        <v>738</v>
      </c>
      <c r="B123" s="7">
        <v>16145.599999999999</v>
      </c>
    </row>
    <row r="124" spans="1:2" x14ac:dyDescent="0.25">
      <c r="A124" s="20" t="s">
        <v>779</v>
      </c>
      <c r="B124" s="7">
        <v>47336</v>
      </c>
    </row>
    <row r="125" spans="1:2" x14ac:dyDescent="0.25">
      <c r="A125" s="20" t="s">
        <v>780</v>
      </c>
      <c r="B125" s="7">
        <v>192170.86000000002</v>
      </c>
    </row>
    <row r="126" spans="1:2" x14ac:dyDescent="0.25">
      <c r="A126" s="20" t="s">
        <v>781</v>
      </c>
      <c r="B126" s="7">
        <v>11188.35</v>
      </c>
    </row>
    <row r="127" spans="1:2" x14ac:dyDescent="0.25">
      <c r="A127" s="20" t="s">
        <v>737</v>
      </c>
      <c r="B127" s="7">
        <v>26510.819999999996</v>
      </c>
    </row>
    <row r="128" spans="1:2" x14ac:dyDescent="0.25">
      <c r="A128" s="20" t="s">
        <v>782</v>
      </c>
      <c r="B128" s="7">
        <v>772397.79</v>
      </c>
    </row>
    <row r="129" spans="1:2" x14ac:dyDescent="0.25">
      <c r="A129" s="20" t="s">
        <v>783</v>
      </c>
      <c r="B129" s="7">
        <v>118813.37999999999</v>
      </c>
    </row>
    <row r="130" spans="1:2" x14ac:dyDescent="0.25">
      <c r="A130" s="20" t="s">
        <v>734</v>
      </c>
      <c r="B130" s="7">
        <v>822.8</v>
      </c>
    </row>
    <row r="131" spans="1:2" x14ac:dyDescent="0.25">
      <c r="A131" s="20" t="s">
        <v>628</v>
      </c>
      <c r="B131" s="7">
        <v>7831.85</v>
      </c>
    </row>
    <row r="132" spans="1:2" x14ac:dyDescent="0.25">
      <c r="A132" s="20" t="s">
        <v>784</v>
      </c>
      <c r="B132" s="7">
        <v>69717.86</v>
      </c>
    </row>
    <row r="133" spans="1:2" x14ac:dyDescent="0.25">
      <c r="A133" s="20" t="s">
        <v>785</v>
      </c>
      <c r="B133" s="7">
        <v>0</v>
      </c>
    </row>
    <row r="134" spans="1:2" x14ac:dyDescent="0.25">
      <c r="A134" s="20" t="s">
        <v>710</v>
      </c>
      <c r="B134" s="7">
        <v>6713.01</v>
      </c>
    </row>
    <row r="135" spans="1:2" x14ac:dyDescent="0.25">
      <c r="A135" s="20" t="s">
        <v>786</v>
      </c>
      <c r="B135" s="7">
        <v>120859.88999999998</v>
      </c>
    </row>
    <row r="136" spans="1:2" x14ac:dyDescent="0.25">
      <c r="A136" s="20" t="s">
        <v>729</v>
      </c>
      <c r="B136" s="7">
        <v>14353.21</v>
      </c>
    </row>
    <row r="137" spans="1:2" x14ac:dyDescent="0.25">
      <c r="A137" s="20" t="s">
        <v>712</v>
      </c>
      <c r="B137" s="7">
        <v>2486.3000000000002</v>
      </c>
    </row>
    <row r="138" spans="1:2" x14ac:dyDescent="0.25">
      <c r="A138" s="20" t="s">
        <v>787</v>
      </c>
      <c r="B138" s="7">
        <v>216620.07</v>
      </c>
    </row>
    <row r="139" spans="1:2" x14ac:dyDescent="0.25">
      <c r="A139" s="20" t="s">
        <v>788</v>
      </c>
      <c r="B139" s="7">
        <v>822.8</v>
      </c>
    </row>
    <row r="140" spans="1:2" x14ac:dyDescent="0.25">
      <c r="A140" s="20" t="s">
        <v>789</v>
      </c>
      <c r="B140" s="7">
        <v>1243.2</v>
      </c>
    </row>
    <row r="141" spans="1:2" x14ac:dyDescent="0.25">
      <c r="A141" s="20" t="s">
        <v>790</v>
      </c>
      <c r="B141" s="7">
        <v>1955</v>
      </c>
    </row>
    <row r="142" spans="1:2" x14ac:dyDescent="0.25">
      <c r="A142" s="20" t="s">
        <v>791</v>
      </c>
      <c r="B142" s="7">
        <v>17229.310000000001</v>
      </c>
    </row>
    <row r="143" spans="1:2" x14ac:dyDescent="0.25">
      <c r="A143" s="20" t="s">
        <v>792</v>
      </c>
      <c r="B143" s="7">
        <v>22128.959999999999</v>
      </c>
    </row>
    <row r="144" spans="1:2" x14ac:dyDescent="0.25">
      <c r="A144" s="20" t="s">
        <v>793</v>
      </c>
      <c r="B144" s="7">
        <v>74976.17</v>
      </c>
    </row>
    <row r="145" spans="2:2" x14ac:dyDescent="0.25">
      <c r="B145" s="21">
        <f>SUM(B98:B144)</f>
        <v>2694640.5299999993</v>
      </c>
    </row>
  </sheetData>
  <mergeCells count="6">
    <mergeCell ref="A66:A67"/>
    <mergeCell ref="A1:A2"/>
    <mergeCell ref="A9:A10"/>
    <mergeCell ref="A20:A21"/>
    <mergeCell ref="A30:A31"/>
    <mergeCell ref="A49:A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2"/>
  <sheetViews>
    <sheetView topLeftCell="A80" workbookViewId="0">
      <selection activeCell="B122" sqref="B122"/>
    </sheetView>
  </sheetViews>
  <sheetFormatPr defaultColWidth="41.28515625" defaultRowHeight="15" x14ac:dyDescent="0.25"/>
  <cols>
    <col min="1" max="1" width="65.140625" bestFit="1" customWidth="1"/>
    <col min="2" max="2" width="13.28515625" bestFit="1" customWidth="1"/>
  </cols>
  <sheetData>
    <row r="1" spans="1:2" ht="23.25" thickBot="1" x14ac:dyDescent="0.3">
      <c r="A1" s="17" t="s">
        <v>166</v>
      </c>
      <c r="B1" s="2" t="s">
        <v>169</v>
      </c>
    </row>
    <row r="2" spans="1:2" ht="15.75" thickBot="1" x14ac:dyDescent="0.3">
      <c r="A2" s="18"/>
      <c r="B2" s="3" t="s">
        <v>0</v>
      </c>
    </row>
    <row r="3" spans="1:2" ht="15.75" thickBot="1" x14ac:dyDescent="0.3">
      <c r="A3" s="3" t="s">
        <v>1</v>
      </c>
      <c r="B3" s="1" t="s">
        <v>2</v>
      </c>
    </row>
    <row r="4" spans="1:2" ht="15.75" thickBot="1" x14ac:dyDescent="0.3">
      <c r="A4" s="3" t="s">
        <v>170</v>
      </c>
      <c r="B4" s="4">
        <v>900</v>
      </c>
    </row>
    <row r="5" spans="1:2" x14ac:dyDescent="0.25">
      <c r="B5" s="5">
        <f>SUM(B4:B4)</f>
        <v>900</v>
      </c>
    </row>
    <row r="7" spans="1:2" x14ac:dyDescent="0.25">
      <c r="A7" t="s">
        <v>253</v>
      </c>
      <c r="B7" s="5">
        <f>B5</f>
        <v>900</v>
      </c>
    </row>
    <row r="9" spans="1:2" ht="15.75" thickBot="1" x14ac:dyDescent="0.3"/>
    <row r="10" spans="1:2" ht="23.25" thickBot="1" x14ac:dyDescent="0.3">
      <c r="A10" s="17" t="s">
        <v>459</v>
      </c>
      <c r="B10" s="2" t="s">
        <v>169</v>
      </c>
    </row>
    <row r="11" spans="1:2" ht="15.75" thickBot="1" x14ac:dyDescent="0.3">
      <c r="A11" s="18"/>
      <c r="B11" s="3" t="s">
        <v>0</v>
      </c>
    </row>
    <row r="12" spans="1:2" ht="15.75" thickBot="1" x14ac:dyDescent="0.3">
      <c r="A12" s="3" t="s">
        <v>1</v>
      </c>
      <c r="B12" s="1" t="s">
        <v>2</v>
      </c>
    </row>
    <row r="13" spans="1:2" ht="15.75" thickBot="1" x14ac:dyDescent="0.3">
      <c r="A13" s="3" t="s">
        <v>460</v>
      </c>
      <c r="B13" s="4">
        <v>8327.5</v>
      </c>
    </row>
    <row r="14" spans="1:2" ht="15.75" thickBot="1" x14ac:dyDescent="0.3">
      <c r="A14" s="3" t="s">
        <v>461</v>
      </c>
      <c r="B14" s="4">
        <v>2250</v>
      </c>
    </row>
    <row r="15" spans="1:2" ht="15.75" thickBot="1" x14ac:dyDescent="0.3">
      <c r="A15" s="3" t="s">
        <v>462</v>
      </c>
      <c r="B15" s="4">
        <v>21911.99</v>
      </c>
    </row>
    <row r="16" spans="1:2" ht="15.75" thickBot="1" x14ac:dyDescent="0.3">
      <c r="A16" s="3" t="s">
        <v>463</v>
      </c>
      <c r="B16" s="4">
        <v>50000</v>
      </c>
    </row>
    <row r="17" spans="1:2" ht="15.75" thickBot="1" x14ac:dyDescent="0.3">
      <c r="A17" s="3" t="s">
        <v>464</v>
      </c>
      <c r="B17" s="4">
        <v>28703</v>
      </c>
    </row>
    <row r="18" spans="1:2" ht="23.25" thickBot="1" x14ac:dyDescent="0.3">
      <c r="A18" s="3" t="s">
        <v>465</v>
      </c>
      <c r="B18" s="4">
        <v>45260</v>
      </c>
    </row>
    <row r="19" spans="1:2" ht="23.25" thickBot="1" x14ac:dyDescent="0.3">
      <c r="A19" s="3" t="s">
        <v>466</v>
      </c>
      <c r="B19" s="4">
        <v>21105</v>
      </c>
    </row>
    <row r="20" spans="1:2" ht="15.75" thickBot="1" x14ac:dyDescent="0.3">
      <c r="A20" s="3" t="s">
        <v>467</v>
      </c>
      <c r="B20" s="4">
        <v>5981.28</v>
      </c>
    </row>
    <row r="21" spans="1:2" ht="23.25" thickBot="1" x14ac:dyDescent="0.3">
      <c r="A21" s="3" t="s">
        <v>468</v>
      </c>
      <c r="B21" s="4">
        <v>17500</v>
      </c>
    </row>
    <row r="22" spans="1:2" ht="15.75" thickBot="1" x14ac:dyDescent="0.3">
      <c r="A22" s="3" t="s">
        <v>469</v>
      </c>
      <c r="B22" s="4">
        <v>70000</v>
      </c>
    </row>
    <row r="23" spans="1:2" ht="15.75" thickBot="1" x14ac:dyDescent="0.3">
      <c r="A23" s="3" t="s">
        <v>470</v>
      </c>
      <c r="B23" s="4">
        <v>110595</v>
      </c>
    </row>
    <row r="24" spans="1:2" ht="15.75" thickBot="1" x14ac:dyDescent="0.3">
      <c r="A24" s="3" t="s">
        <v>471</v>
      </c>
      <c r="B24" s="4">
        <v>11390.4</v>
      </c>
    </row>
    <row r="25" spans="1:2" ht="23.25" thickBot="1" x14ac:dyDescent="0.3">
      <c r="A25" s="3" t="s">
        <v>472</v>
      </c>
      <c r="B25" s="4">
        <v>21903.38</v>
      </c>
    </row>
    <row r="26" spans="1:2" ht="15.75" thickBot="1" x14ac:dyDescent="0.3">
      <c r="A26" s="3" t="s">
        <v>473</v>
      </c>
      <c r="B26" s="4">
        <v>120000</v>
      </c>
    </row>
    <row r="27" spans="1:2" ht="15.75" thickBot="1" x14ac:dyDescent="0.3">
      <c r="A27" s="3" t="s">
        <v>474</v>
      </c>
      <c r="B27" s="4">
        <v>75000</v>
      </c>
    </row>
    <row r="28" spans="1:2" ht="15.75" thickBot="1" x14ac:dyDescent="0.3">
      <c r="A28" s="3" t="s">
        <v>475</v>
      </c>
      <c r="B28" s="4">
        <v>26111</v>
      </c>
    </row>
    <row r="29" spans="1:2" ht="15.75" thickBot="1" x14ac:dyDescent="0.3">
      <c r="A29" s="3" t="s">
        <v>476</v>
      </c>
      <c r="B29" s="4">
        <v>22000</v>
      </c>
    </row>
    <row r="30" spans="1:2" ht="15.75" thickBot="1" x14ac:dyDescent="0.3">
      <c r="A30" s="3" t="s">
        <v>477</v>
      </c>
      <c r="B30" s="4">
        <v>23333.33</v>
      </c>
    </row>
    <row r="31" spans="1:2" ht="15.75" thickBot="1" x14ac:dyDescent="0.3">
      <c r="A31" s="3" t="s">
        <v>478</v>
      </c>
      <c r="B31" s="4">
        <v>21666.67</v>
      </c>
    </row>
    <row r="32" spans="1:2" ht="15.75" thickBot="1" x14ac:dyDescent="0.3">
      <c r="A32" s="3" t="s">
        <v>479</v>
      </c>
      <c r="B32" s="4">
        <v>87300</v>
      </c>
    </row>
    <row r="33" spans="1:2" ht="15.75" thickBot="1" x14ac:dyDescent="0.3">
      <c r="A33" s="3" t="s">
        <v>480</v>
      </c>
      <c r="B33" s="4">
        <v>5732.34</v>
      </c>
    </row>
    <row r="34" spans="1:2" ht="23.25" thickBot="1" x14ac:dyDescent="0.3">
      <c r="A34" s="3" t="s">
        <v>481</v>
      </c>
      <c r="B34" s="4">
        <v>38512</v>
      </c>
    </row>
    <row r="35" spans="1:2" ht="15.75" thickBot="1" x14ac:dyDescent="0.3">
      <c r="A35" s="3" t="s">
        <v>482</v>
      </c>
      <c r="B35" s="4">
        <v>47124</v>
      </c>
    </row>
    <row r="36" spans="1:2" ht="15.75" thickBot="1" x14ac:dyDescent="0.3">
      <c r="A36" s="3" t="s">
        <v>483</v>
      </c>
      <c r="B36" s="4">
        <v>94550</v>
      </c>
    </row>
    <row r="37" spans="1:2" ht="15.75" thickBot="1" x14ac:dyDescent="0.3">
      <c r="A37" s="3" t="s">
        <v>484</v>
      </c>
      <c r="B37" s="4">
        <v>15350</v>
      </c>
    </row>
    <row r="38" spans="1:2" ht="15.75" thickBot="1" x14ac:dyDescent="0.3">
      <c r="A38" s="3" t="s">
        <v>485</v>
      </c>
      <c r="B38" s="4">
        <v>43425</v>
      </c>
    </row>
    <row r="39" spans="1:2" ht="15.75" thickBot="1" x14ac:dyDescent="0.3">
      <c r="A39" s="3" t="s">
        <v>486</v>
      </c>
      <c r="B39" s="4">
        <v>19837.21</v>
      </c>
    </row>
    <row r="40" spans="1:2" ht="23.25" thickBot="1" x14ac:dyDescent="0.3">
      <c r="A40" s="3" t="s">
        <v>487</v>
      </c>
      <c r="B40" s="4">
        <v>27125</v>
      </c>
    </row>
    <row r="41" spans="1:2" x14ac:dyDescent="0.25">
      <c r="B41" s="5">
        <f>SUM(B13:B40)</f>
        <v>1081994.1000000001</v>
      </c>
    </row>
    <row r="42" spans="1:2" ht="15.75" thickBot="1" x14ac:dyDescent="0.3"/>
    <row r="43" spans="1:2" ht="23.25" thickBot="1" x14ac:dyDescent="0.3">
      <c r="A43" s="17" t="s">
        <v>488</v>
      </c>
      <c r="B43" s="2" t="s">
        <v>169</v>
      </c>
    </row>
    <row r="44" spans="1:2" ht="15.75" thickBot="1" x14ac:dyDescent="0.3">
      <c r="A44" s="18"/>
      <c r="B44" s="3" t="s">
        <v>0</v>
      </c>
    </row>
    <row r="45" spans="1:2" ht="15.75" thickBot="1" x14ac:dyDescent="0.3">
      <c r="A45" s="3" t="s">
        <v>1</v>
      </c>
      <c r="B45" s="1" t="s">
        <v>2</v>
      </c>
    </row>
    <row r="46" spans="1:2" ht="15.75" thickBot="1" x14ac:dyDescent="0.3">
      <c r="A46" s="3" t="s">
        <v>489</v>
      </c>
      <c r="B46" s="4">
        <v>10011.75</v>
      </c>
    </row>
    <row r="47" spans="1:2" ht="15.75" thickBot="1" x14ac:dyDescent="0.3">
      <c r="A47" s="3" t="s">
        <v>490</v>
      </c>
      <c r="B47" s="4">
        <v>12489</v>
      </c>
    </row>
    <row r="48" spans="1:2" ht="23.25" thickBot="1" x14ac:dyDescent="0.3">
      <c r="A48" s="3" t="s">
        <v>491</v>
      </c>
      <c r="B48" s="4">
        <v>12900</v>
      </c>
    </row>
    <row r="49" spans="1:2" ht="15.75" thickBot="1" x14ac:dyDescent="0.3">
      <c r="A49" s="3" t="s">
        <v>492</v>
      </c>
      <c r="B49" s="4">
        <v>25000</v>
      </c>
    </row>
    <row r="50" spans="1:2" ht="15.75" thickBot="1" x14ac:dyDescent="0.3">
      <c r="A50" s="3" t="s">
        <v>493</v>
      </c>
      <c r="B50" s="4">
        <v>5647.72</v>
      </c>
    </row>
    <row r="51" spans="1:2" ht="15.75" thickBot="1" x14ac:dyDescent="0.3">
      <c r="A51" s="3" t="s">
        <v>494</v>
      </c>
      <c r="B51" s="4">
        <v>10125.4</v>
      </c>
    </row>
    <row r="52" spans="1:2" ht="15.75" thickBot="1" x14ac:dyDescent="0.3">
      <c r="A52" s="3" t="s">
        <v>495</v>
      </c>
      <c r="B52" s="4">
        <v>60000</v>
      </c>
    </row>
    <row r="53" spans="1:2" ht="15.75" thickBot="1" x14ac:dyDescent="0.3">
      <c r="A53" s="3" t="s">
        <v>496</v>
      </c>
      <c r="B53" s="4">
        <v>800000</v>
      </c>
    </row>
    <row r="54" spans="1:2" ht="15.75" thickBot="1" x14ac:dyDescent="0.3">
      <c r="A54" s="3" t="s">
        <v>497</v>
      </c>
      <c r="B54" s="4">
        <v>400000</v>
      </c>
    </row>
    <row r="55" spans="1:2" ht="15.75" thickBot="1" x14ac:dyDescent="0.3">
      <c r="A55" s="3" t="s">
        <v>498</v>
      </c>
      <c r="B55" s="4">
        <v>-1227820</v>
      </c>
    </row>
    <row r="56" spans="1:2" ht="23.25" thickBot="1" x14ac:dyDescent="0.3">
      <c r="A56" s="3" t="s">
        <v>499</v>
      </c>
      <c r="B56" s="4">
        <v>1532000</v>
      </c>
    </row>
    <row r="57" spans="1:2" ht="15.75" thickBot="1" x14ac:dyDescent="0.3">
      <c r="A57" s="3" t="s">
        <v>500</v>
      </c>
      <c r="B57" s="4">
        <v>107.65</v>
      </c>
    </row>
    <row r="58" spans="1:2" ht="15.75" thickBot="1" x14ac:dyDescent="0.3">
      <c r="A58" s="3" t="s">
        <v>501</v>
      </c>
      <c r="B58" s="4">
        <v>71500</v>
      </c>
    </row>
    <row r="59" spans="1:2" ht="15.75" thickBot="1" x14ac:dyDescent="0.3">
      <c r="A59" s="3" t="s">
        <v>502</v>
      </c>
      <c r="B59" s="4">
        <v>5895</v>
      </c>
    </row>
    <row r="60" spans="1:2" ht="23.25" thickBot="1" x14ac:dyDescent="0.3">
      <c r="A60" s="3" t="s">
        <v>503</v>
      </c>
      <c r="B60" s="4">
        <v>174570</v>
      </c>
    </row>
    <row r="61" spans="1:2" ht="15.75" thickBot="1" x14ac:dyDescent="0.3">
      <c r="A61" s="3" t="s">
        <v>504</v>
      </c>
      <c r="B61" s="4">
        <v>185000</v>
      </c>
    </row>
    <row r="62" spans="1:2" ht="15.75" thickBot="1" x14ac:dyDescent="0.3">
      <c r="A62" s="3" t="s">
        <v>505</v>
      </c>
      <c r="B62" s="4">
        <v>775</v>
      </c>
    </row>
    <row r="63" spans="1:2" ht="15.75" thickBot="1" x14ac:dyDescent="0.3">
      <c r="A63" s="3" t="s">
        <v>506</v>
      </c>
      <c r="B63" s="4">
        <v>90940</v>
      </c>
    </row>
    <row r="64" spans="1:2" ht="15.75" thickBot="1" x14ac:dyDescent="0.3">
      <c r="A64" s="3" t="s">
        <v>507</v>
      </c>
      <c r="B64" s="4">
        <v>950</v>
      </c>
    </row>
    <row r="65" spans="1:2" ht="23.25" thickBot="1" x14ac:dyDescent="0.3">
      <c r="A65" s="3" t="s">
        <v>508</v>
      </c>
      <c r="B65" s="4">
        <v>62100</v>
      </c>
    </row>
    <row r="66" spans="1:2" ht="15.75" thickBot="1" x14ac:dyDescent="0.3">
      <c r="A66" s="3" t="s">
        <v>509</v>
      </c>
      <c r="B66" s="4">
        <v>800000</v>
      </c>
    </row>
    <row r="67" spans="1:2" ht="15.75" thickBot="1" x14ac:dyDescent="0.3">
      <c r="A67" s="3" t="s">
        <v>510</v>
      </c>
      <c r="B67" s="4">
        <v>400000</v>
      </c>
    </row>
    <row r="68" spans="1:2" ht="15.75" thickBot="1" x14ac:dyDescent="0.3">
      <c r="A68" s="3" t="s">
        <v>511</v>
      </c>
      <c r="B68" s="4">
        <v>1866</v>
      </c>
    </row>
    <row r="69" spans="1:2" ht="23.25" thickBot="1" x14ac:dyDescent="0.3">
      <c r="A69" s="3" t="s">
        <v>512</v>
      </c>
      <c r="B69" s="4">
        <v>104600</v>
      </c>
    </row>
    <row r="70" spans="1:2" ht="15.75" thickBot="1" x14ac:dyDescent="0.3">
      <c r="A70" s="3" t="s">
        <v>513</v>
      </c>
      <c r="B70" s="4">
        <v>225000</v>
      </c>
    </row>
    <row r="71" spans="1:2" ht="15.75" thickBot="1" x14ac:dyDescent="0.3">
      <c r="A71" s="3" t="s">
        <v>514</v>
      </c>
      <c r="B71" s="4">
        <v>775</v>
      </c>
    </row>
    <row r="72" spans="1:2" ht="15.75" thickBot="1" x14ac:dyDescent="0.3">
      <c r="A72" s="3" t="s">
        <v>515</v>
      </c>
      <c r="B72" s="4">
        <v>101150</v>
      </c>
    </row>
    <row r="73" spans="1:2" ht="23.25" thickBot="1" x14ac:dyDescent="0.3">
      <c r="A73" s="3" t="s">
        <v>516</v>
      </c>
      <c r="B73" s="4">
        <v>950</v>
      </c>
    </row>
    <row r="74" spans="1:2" ht="15.75" thickBot="1" x14ac:dyDescent="0.3">
      <c r="A74" s="3" t="s">
        <v>517</v>
      </c>
      <c r="B74" s="4">
        <v>1675300</v>
      </c>
    </row>
    <row r="75" spans="1:2" ht="15.75" thickBot="1" x14ac:dyDescent="0.3">
      <c r="A75" s="3" t="s">
        <v>518</v>
      </c>
      <c r="B75" s="4">
        <v>-1200000</v>
      </c>
    </row>
    <row r="76" spans="1:2" ht="23.25" thickBot="1" x14ac:dyDescent="0.3">
      <c r="A76" s="3" t="s">
        <v>519</v>
      </c>
      <c r="B76" s="4">
        <v>62100</v>
      </c>
    </row>
    <row r="77" spans="1:2" ht="15.75" thickBot="1" x14ac:dyDescent="0.3">
      <c r="A77" s="3" t="s">
        <v>520</v>
      </c>
      <c r="B77" s="4">
        <v>18300</v>
      </c>
    </row>
    <row r="78" spans="1:2" ht="23.25" thickBot="1" x14ac:dyDescent="0.3">
      <c r="A78" s="3" t="s">
        <v>521</v>
      </c>
      <c r="B78" s="4">
        <v>28080</v>
      </c>
    </row>
    <row r="79" spans="1:2" ht="23.25" thickBot="1" x14ac:dyDescent="0.3">
      <c r="A79" s="3" t="s">
        <v>522</v>
      </c>
      <c r="B79" s="4">
        <v>1170</v>
      </c>
    </row>
    <row r="80" spans="1:2" x14ac:dyDescent="0.25">
      <c r="B80" s="5">
        <f>SUM(B46:B79)</f>
        <v>4451482.5199999996</v>
      </c>
    </row>
    <row r="82" spans="1:2" x14ac:dyDescent="0.25">
      <c r="A82" t="s">
        <v>413</v>
      </c>
      <c r="B82" s="6">
        <f>B80+B41</f>
        <v>5533476.6199999992</v>
      </c>
    </row>
    <row r="85" spans="1:2" x14ac:dyDescent="0.25">
      <c r="A85" s="19" t="s">
        <v>676</v>
      </c>
      <c r="B85" s="19" t="s">
        <v>827</v>
      </c>
    </row>
    <row r="86" spans="1:2" x14ac:dyDescent="0.25">
      <c r="A86" s="20" t="s">
        <v>826</v>
      </c>
      <c r="B86" s="7">
        <v>4874.9699999999993</v>
      </c>
    </row>
    <row r="87" spans="1:2" x14ac:dyDescent="0.25">
      <c r="A87" s="20" t="s">
        <v>825</v>
      </c>
      <c r="B87" s="7">
        <v>265094.13</v>
      </c>
    </row>
    <row r="88" spans="1:2" x14ac:dyDescent="0.25">
      <c r="A88" s="20" t="s">
        <v>824</v>
      </c>
      <c r="B88" s="7">
        <v>29377.13</v>
      </c>
    </row>
    <row r="89" spans="1:2" x14ac:dyDescent="0.25">
      <c r="A89" s="20" t="s">
        <v>823</v>
      </c>
      <c r="B89" s="7">
        <v>141797.99000000002</v>
      </c>
    </row>
    <row r="90" spans="1:2" x14ac:dyDescent="0.25">
      <c r="A90" s="20" t="s">
        <v>822</v>
      </c>
      <c r="B90" s="7">
        <v>9199.9699999999993</v>
      </c>
    </row>
    <row r="91" spans="1:2" x14ac:dyDescent="0.25">
      <c r="A91" s="20" t="s">
        <v>821</v>
      </c>
      <c r="B91" s="7">
        <v>182348.46</v>
      </c>
    </row>
    <row r="92" spans="1:2" x14ac:dyDescent="0.25">
      <c r="A92" s="20" t="s">
        <v>820</v>
      </c>
      <c r="B92" s="7">
        <v>7468.98</v>
      </c>
    </row>
    <row r="93" spans="1:2" x14ac:dyDescent="0.25">
      <c r="A93" s="20" t="s">
        <v>819</v>
      </c>
      <c r="B93" s="7">
        <v>61849.11</v>
      </c>
    </row>
    <row r="94" spans="1:2" x14ac:dyDescent="0.25">
      <c r="A94" s="20" t="s">
        <v>818</v>
      </c>
      <c r="B94" s="7">
        <v>-201262.25</v>
      </c>
    </row>
    <row r="95" spans="1:2" x14ac:dyDescent="0.25">
      <c r="A95" s="20" t="s">
        <v>817</v>
      </c>
      <c r="B95" s="7">
        <v>8784.98</v>
      </c>
    </row>
    <row r="96" spans="1:2" x14ac:dyDescent="0.25">
      <c r="A96" s="20" t="s">
        <v>816</v>
      </c>
      <c r="B96" s="7">
        <v>9500</v>
      </c>
    </row>
    <row r="97" spans="1:2" x14ac:dyDescent="0.25">
      <c r="A97" s="20" t="s">
        <v>815</v>
      </c>
      <c r="B97" s="7">
        <v>220437.3</v>
      </c>
    </row>
    <row r="98" spans="1:2" x14ac:dyDescent="0.25">
      <c r="A98" s="20" t="s">
        <v>814</v>
      </c>
      <c r="B98" s="7">
        <v>167260</v>
      </c>
    </row>
    <row r="99" spans="1:2" x14ac:dyDescent="0.25">
      <c r="A99" s="20" t="s">
        <v>813</v>
      </c>
      <c r="B99" s="7">
        <v>49521.55</v>
      </c>
    </row>
    <row r="100" spans="1:2" x14ac:dyDescent="0.25">
      <c r="A100" s="20" t="s">
        <v>812</v>
      </c>
      <c r="B100" s="7">
        <v>9330.89</v>
      </c>
    </row>
    <row r="101" spans="1:2" x14ac:dyDescent="0.25">
      <c r="A101" s="20" t="s">
        <v>811</v>
      </c>
      <c r="B101" s="7">
        <v>68072.69</v>
      </c>
    </row>
    <row r="102" spans="1:2" x14ac:dyDescent="0.25">
      <c r="A102" s="20" t="s">
        <v>810</v>
      </c>
      <c r="B102" s="7">
        <v>16164.98</v>
      </c>
    </row>
    <row r="103" spans="1:2" x14ac:dyDescent="0.25">
      <c r="A103" s="20" t="s">
        <v>809</v>
      </c>
      <c r="B103" s="7">
        <v>110412.79</v>
      </c>
    </row>
    <row r="104" spans="1:2" x14ac:dyDescent="0.25">
      <c r="A104" s="20" t="s">
        <v>808</v>
      </c>
      <c r="B104" s="7">
        <v>13956.07</v>
      </c>
    </row>
    <row r="105" spans="1:2" x14ac:dyDescent="0.25">
      <c r="A105" s="20" t="s">
        <v>807</v>
      </c>
      <c r="B105" s="7">
        <v>233357.57</v>
      </c>
    </row>
    <row r="106" spans="1:2" x14ac:dyDescent="0.25">
      <c r="A106" s="20" t="s">
        <v>806</v>
      </c>
      <c r="B106" s="7">
        <v>1999.98</v>
      </c>
    </row>
    <row r="107" spans="1:2" x14ac:dyDescent="0.25">
      <c r="A107" s="20" t="s">
        <v>805</v>
      </c>
      <c r="B107" s="7">
        <v>1491192.1400000001</v>
      </c>
    </row>
    <row r="108" spans="1:2" x14ac:dyDescent="0.25">
      <c r="A108" s="20" t="s">
        <v>804</v>
      </c>
      <c r="B108" s="7">
        <v>19187.560000000001</v>
      </c>
    </row>
    <row r="109" spans="1:2" x14ac:dyDescent="0.25">
      <c r="A109" s="20" t="s">
        <v>803</v>
      </c>
      <c r="B109" s="7">
        <v>-78484.38</v>
      </c>
    </row>
    <row r="110" spans="1:2" x14ac:dyDescent="0.25">
      <c r="A110" s="20" t="s">
        <v>802</v>
      </c>
      <c r="B110" s="7">
        <v>999.99</v>
      </c>
    </row>
    <row r="111" spans="1:2" x14ac:dyDescent="0.25">
      <c r="A111" s="20" t="s">
        <v>801</v>
      </c>
      <c r="B111" s="7">
        <v>44756.6</v>
      </c>
    </row>
    <row r="112" spans="1:2" x14ac:dyDescent="0.25">
      <c r="A112" s="20" t="s">
        <v>800</v>
      </c>
      <c r="B112" s="7">
        <v>-132328.13</v>
      </c>
    </row>
    <row r="113" spans="1:2" x14ac:dyDescent="0.25">
      <c r="A113" s="20" t="s">
        <v>799</v>
      </c>
      <c r="B113" s="7">
        <v>98477.150000000009</v>
      </c>
    </row>
    <row r="114" spans="1:2" x14ac:dyDescent="0.25">
      <c r="A114" s="20" t="s">
        <v>729</v>
      </c>
      <c r="B114" s="7">
        <v>16264.39</v>
      </c>
    </row>
    <row r="115" spans="1:2" x14ac:dyDescent="0.25">
      <c r="A115" s="20" t="s">
        <v>798</v>
      </c>
      <c r="B115" s="7">
        <v>52050</v>
      </c>
    </row>
    <row r="116" spans="1:2" x14ac:dyDescent="0.25">
      <c r="A116" s="20" t="s">
        <v>797</v>
      </c>
      <c r="B116" s="7">
        <v>50927.08</v>
      </c>
    </row>
    <row r="117" spans="1:2" x14ac:dyDescent="0.25">
      <c r="A117" s="20" t="s">
        <v>788</v>
      </c>
      <c r="B117" s="7">
        <v>1294.99</v>
      </c>
    </row>
    <row r="118" spans="1:2" x14ac:dyDescent="0.25">
      <c r="A118" s="20" t="s">
        <v>796</v>
      </c>
      <c r="B118" s="7">
        <v>18799.75</v>
      </c>
    </row>
    <row r="119" spans="1:2" x14ac:dyDescent="0.25">
      <c r="A119" s="20" t="s">
        <v>791</v>
      </c>
      <c r="B119" s="7">
        <v>32429.14</v>
      </c>
    </row>
    <row r="120" spans="1:2" x14ac:dyDescent="0.25">
      <c r="A120" s="20" t="s">
        <v>795</v>
      </c>
      <c r="B120" s="7">
        <v>67920</v>
      </c>
    </row>
    <row r="121" spans="1:2" x14ac:dyDescent="0.25">
      <c r="A121" s="20" t="s">
        <v>794</v>
      </c>
      <c r="B121" s="7">
        <v>106125.15</v>
      </c>
    </row>
    <row r="122" spans="1:2" x14ac:dyDescent="0.25">
      <c r="B122" s="21">
        <f>SUM(B86:B121)</f>
        <v>3199158.7200000011</v>
      </c>
    </row>
  </sheetData>
  <mergeCells count="3">
    <mergeCell ref="A1:A2"/>
    <mergeCell ref="A10:A11"/>
    <mergeCell ref="A43:A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38"/>
  <sheetViews>
    <sheetView topLeftCell="A96" workbookViewId="0">
      <selection activeCell="B138" sqref="B138"/>
    </sheetView>
  </sheetViews>
  <sheetFormatPr defaultColWidth="46.5703125" defaultRowHeight="15" x14ac:dyDescent="0.25"/>
  <cols>
    <col min="1" max="1" width="65.140625" bestFit="1" customWidth="1"/>
    <col min="2" max="2" width="13.28515625" bestFit="1" customWidth="1"/>
  </cols>
  <sheetData>
    <row r="1" spans="1:2" ht="23.25" thickBot="1" x14ac:dyDescent="0.3">
      <c r="A1" s="17" t="s">
        <v>171</v>
      </c>
      <c r="B1" s="2" t="s">
        <v>172</v>
      </c>
    </row>
    <row r="2" spans="1:2" ht="15.75" thickBot="1" x14ac:dyDescent="0.3">
      <c r="A2" s="18"/>
      <c r="B2" s="3" t="s">
        <v>0</v>
      </c>
    </row>
    <row r="3" spans="1:2" ht="15.75" thickBot="1" x14ac:dyDescent="0.3">
      <c r="A3" s="3" t="s">
        <v>1</v>
      </c>
      <c r="B3" s="1" t="s">
        <v>2</v>
      </c>
    </row>
    <row r="4" spans="1:2" ht="15.75" thickBot="1" x14ac:dyDescent="0.3">
      <c r="A4" s="3" t="s">
        <v>173</v>
      </c>
      <c r="B4" s="4">
        <v>59500</v>
      </c>
    </row>
    <row r="5" spans="1:2" ht="15.75" thickBot="1" x14ac:dyDescent="0.3">
      <c r="A5" s="3" t="s">
        <v>174</v>
      </c>
      <c r="B5" s="4">
        <v>1969.5</v>
      </c>
    </row>
    <row r="6" spans="1:2" ht="15.75" thickBot="1" x14ac:dyDescent="0.3">
      <c r="A6" s="3" t="s">
        <v>175</v>
      </c>
      <c r="B6" s="4">
        <v>1745</v>
      </c>
    </row>
    <row r="7" spans="1:2" ht="15.75" thickBot="1" x14ac:dyDescent="0.3">
      <c r="A7" s="3" t="s">
        <v>176</v>
      </c>
      <c r="B7" s="4">
        <v>11773.16</v>
      </c>
    </row>
    <row r="8" spans="1:2" ht="15.75" thickBot="1" x14ac:dyDescent="0.3">
      <c r="A8" s="3" t="s">
        <v>177</v>
      </c>
      <c r="B8" s="4">
        <v>235565</v>
      </c>
    </row>
    <row r="9" spans="1:2" ht="15.75" thickBot="1" x14ac:dyDescent="0.3">
      <c r="A9" s="3" t="s">
        <v>178</v>
      </c>
      <c r="B9" s="4">
        <v>-54060</v>
      </c>
    </row>
    <row r="10" spans="1:2" ht="15.75" thickBot="1" x14ac:dyDescent="0.3">
      <c r="A10" s="3" t="s">
        <v>179</v>
      </c>
      <c r="B10" s="4">
        <v>119228.2</v>
      </c>
    </row>
    <row r="11" spans="1:2" ht="15.75" thickBot="1" x14ac:dyDescent="0.3">
      <c r="A11" s="3" t="s">
        <v>180</v>
      </c>
      <c r="B11" s="4">
        <v>86800</v>
      </c>
    </row>
    <row r="12" spans="1:2" ht="15.75" thickBot="1" x14ac:dyDescent="0.3">
      <c r="A12" s="3" t="s">
        <v>181</v>
      </c>
      <c r="B12" s="4">
        <v>86800</v>
      </c>
    </row>
    <row r="13" spans="1:2" x14ac:dyDescent="0.25">
      <c r="B13" s="5">
        <f>SUM(B4:B12)</f>
        <v>549320.8600000001</v>
      </c>
    </row>
    <row r="14" spans="1:2" ht="15.75" thickBot="1" x14ac:dyDescent="0.3"/>
    <row r="15" spans="1:2" ht="23.25" thickBot="1" x14ac:dyDescent="0.3">
      <c r="A15" s="17" t="s">
        <v>194</v>
      </c>
      <c r="B15" s="2" t="s">
        <v>172</v>
      </c>
    </row>
    <row r="16" spans="1:2" ht="15.75" thickBot="1" x14ac:dyDescent="0.3">
      <c r="A16" s="18"/>
      <c r="B16" s="3" t="s">
        <v>0</v>
      </c>
    </row>
    <row r="17" spans="1:2" ht="15.75" thickBot="1" x14ac:dyDescent="0.3">
      <c r="A17" s="3" t="s">
        <v>1</v>
      </c>
      <c r="B17" s="1" t="s">
        <v>2</v>
      </c>
    </row>
    <row r="18" spans="1:2" ht="15.75" thickBot="1" x14ac:dyDescent="0.3">
      <c r="A18" s="3" t="s">
        <v>193</v>
      </c>
      <c r="B18" s="4">
        <v>29137.5</v>
      </c>
    </row>
    <row r="19" spans="1:2" ht="15.75" thickBot="1" x14ac:dyDescent="0.3">
      <c r="A19" s="3" t="s">
        <v>192</v>
      </c>
      <c r="B19" s="4">
        <v>15285</v>
      </c>
    </row>
    <row r="20" spans="1:2" ht="15.75" thickBot="1" x14ac:dyDescent="0.3">
      <c r="A20" s="3" t="s">
        <v>191</v>
      </c>
      <c r="B20" s="4">
        <v>300000</v>
      </c>
    </row>
    <row r="21" spans="1:2" ht="15.75" thickBot="1" x14ac:dyDescent="0.3">
      <c r="A21" s="3" t="s">
        <v>190</v>
      </c>
      <c r="B21" s="4">
        <v>980.07</v>
      </c>
    </row>
    <row r="22" spans="1:2" ht="15.75" thickBot="1" x14ac:dyDescent="0.3">
      <c r="A22" s="3" t="s">
        <v>189</v>
      </c>
      <c r="B22" s="4">
        <v>80000</v>
      </c>
    </row>
    <row r="23" spans="1:2" ht="15.75" thickBot="1" x14ac:dyDescent="0.3">
      <c r="A23" s="3" t="s">
        <v>188</v>
      </c>
      <c r="B23" s="4">
        <v>10270</v>
      </c>
    </row>
    <row r="24" spans="1:2" ht="15.75" thickBot="1" x14ac:dyDescent="0.3">
      <c r="A24" s="3" t="s">
        <v>187</v>
      </c>
      <c r="B24" s="4">
        <v>523.5</v>
      </c>
    </row>
    <row r="25" spans="1:2" ht="15.75" thickBot="1" x14ac:dyDescent="0.3">
      <c r="A25" s="3" t="s">
        <v>186</v>
      </c>
      <c r="B25" s="4">
        <v>4860</v>
      </c>
    </row>
    <row r="26" spans="1:2" ht="15.75" thickBot="1" x14ac:dyDescent="0.3">
      <c r="A26" s="3" t="s">
        <v>185</v>
      </c>
      <c r="B26" s="4">
        <v>73955</v>
      </c>
    </row>
    <row r="27" spans="1:2" ht="15.75" thickBot="1" x14ac:dyDescent="0.3">
      <c r="A27" s="3" t="s">
        <v>184</v>
      </c>
      <c r="B27" s="4">
        <v>9500</v>
      </c>
    </row>
    <row r="28" spans="1:2" ht="15.75" thickBot="1" x14ac:dyDescent="0.3">
      <c r="A28" s="3" t="s">
        <v>183</v>
      </c>
      <c r="B28" s="4">
        <v>31299.5</v>
      </c>
    </row>
    <row r="29" spans="1:2" ht="15.75" thickBot="1" x14ac:dyDescent="0.3">
      <c r="A29" s="3" t="s">
        <v>182</v>
      </c>
      <c r="B29" s="4">
        <v>25711.96</v>
      </c>
    </row>
    <row r="30" spans="1:2" x14ac:dyDescent="0.25">
      <c r="B30" s="5">
        <f>SUM(B18:B29)</f>
        <v>581522.53</v>
      </c>
    </row>
    <row r="32" spans="1:2" x14ac:dyDescent="0.25">
      <c r="A32" t="s">
        <v>253</v>
      </c>
      <c r="B32" s="6">
        <f>B30+B13</f>
        <v>1130843.3900000001</v>
      </c>
    </row>
    <row r="33" spans="1:2" ht="15.75" thickBot="1" x14ac:dyDescent="0.3"/>
    <row r="34" spans="1:2" ht="23.25" thickBot="1" x14ac:dyDescent="0.3">
      <c r="A34" s="17" t="s">
        <v>488</v>
      </c>
      <c r="B34" s="2" t="s">
        <v>172</v>
      </c>
    </row>
    <row r="35" spans="1:2" ht="15.75" thickBot="1" x14ac:dyDescent="0.3">
      <c r="A35" s="18"/>
      <c r="B35" s="3" t="s">
        <v>0</v>
      </c>
    </row>
    <row r="36" spans="1:2" ht="15.75" thickBot="1" x14ac:dyDescent="0.3">
      <c r="A36" s="3" t="s">
        <v>1</v>
      </c>
      <c r="B36" s="1" t="s">
        <v>2</v>
      </c>
    </row>
    <row r="37" spans="1:2" ht="15.75" thickBot="1" x14ac:dyDescent="0.3">
      <c r="A37" s="3" t="s">
        <v>531</v>
      </c>
      <c r="B37" s="4">
        <v>8967.5</v>
      </c>
    </row>
    <row r="38" spans="1:2" ht="15.75" thickBot="1" x14ac:dyDescent="0.3">
      <c r="A38" s="3" t="s">
        <v>530</v>
      </c>
      <c r="B38" s="4">
        <v>37325.54</v>
      </c>
    </row>
    <row r="39" spans="1:2" ht="15.75" thickBot="1" x14ac:dyDescent="0.3">
      <c r="A39" s="3" t="s">
        <v>529</v>
      </c>
      <c r="B39" s="4">
        <v>48200</v>
      </c>
    </row>
    <row r="40" spans="1:2" ht="15.75" thickBot="1" x14ac:dyDescent="0.3">
      <c r="A40" s="3" t="s">
        <v>528</v>
      </c>
      <c r="B40" s="4">
        <v>17600</v>
      </c>
    </row>
    <row r="41" spans="1:2" ht="15.75" thickBot="1" x14ac:dyDescent="0.3">
      <c r="A41" s="3" t="s">
        <v>527</v>
      </c>
      <c r="B41" s="4">
        <v>12300</v>
      </c>
    </row>
    <row r="42" spans="1:2" ht="15.75" thickBot="1" x14ac:dyDescent="0.3">
      <c r="A42" s="3" t="s">
        <v>526</v>
      </c>
      <c r="B42" s="4">
        <v>19455.830000000002</v>
      </c>
    </row>
    <row r="43" spans="1:2" ht="15.75" thickBot="1" x14ac:dyDescent="0.3">
      <c r="A43" s="3" t="s">
        <v>525</v>
      </c>
      <c r="B43" s="4">
        <v>42534</v>
      </c>
    </row>
    <row r="44" spans="1:2" ht="15.75" thickBot="1" x14ac:dyDescent="0.3">
      <c r="A44" s="3" t="s">
        <v>524</v>
      </c>
      <c r="B44" s="4">
        <v>20656.73</v>
      </c>
    </row>
    <row r="45" spans="1:2" ht="15.75" thickBot="1" x14ac:dyDescent="0.3">
      <c r="A45" s="3" t="s">
        <v>523</v>
      </c>
      <c r="B45" s="4">
        <v>58000</v>
      </c>
    </row>
    <row r="46" spans="1:2" x14ac:dyDescent="0.25">
      <c r="B46" s="5">
        <f>SUM(B37:B45)</f>
        <v>265039.59999999998</v>
      </c>
    </row>
    <row r="47" spans="1:2" ht="15.75" thickBot="1" x14ac:dyDescent="0.3"/>
    <row r="48" spans="1:2" ht="23.25" thickBot="1" x14ac:dyDescent="0.3">
      <c r="A48" s="17" t="s">
        <v>532</v>
      </c>
      <c r="B48" s="2" t="s">
        <v>172</v>
      </c>
    </row>
    <row r="49" spans="1:2" ht="15.75" thickBot="1" x14ac:dyDescent="0.3">
      <c r="A49" s="18"/>
      <c r="B49" s="3" t="s">
        <v>0</v>
      </c>
    </row>
    <row r="50" spans="1:2" ht="15.75" thickBot="1" x14ac:dyDescent="0.3">
      <c r="A50" s="3" t="s">
        <v>1</v>
      </c>
      <c r="B50" s="1" t="s">
        <v>2</v>
      </c>
    </row>
    <row r="51" spans="1:2" ht="15.75" thickBot="1" x14ac:dyDescent="0.3">
      <c r="A51" s="3" t="s">
        <v>531</v>
      </c>
      <c r="B51" s="4">
        <v>8967.5</v>
      </c>
    </row>
    <row r="52" spans="1:2" ht="15.75" thickBot="1" x14ac:dyDescent="0.3">
      <c r="A52" s="3" t="s">
        <v>531</v>
      </c>
      <c r="B52" s="4">
        <v>-8967.5</v>
      </c>
    </row>
    <row r="53" spans="1:2" ht="15.75" thickBot="1" x14ac:dyDescent="0.3">
      <c r="A53" s="3" t="s">
        <v>530</v>
      </c>
      <c r="B53" s="4">
        <v>37325.54</v>
      </c>
    </row>
    <row r="54" spans="1:2" ht="15.75" thickBot="1" x14ac:dyDescent="0.3">
      <c r="A54" s="3" t="s">
        <v>530</v>
      </c>
      <c r="B54" s="4">
        <v>-37325.54</v>
      </c>
    </row>
    <row r="55" spans="1:2" ht="15.75" thickBot="1" x14ac:dyDescent="0.3">
      <c r="A55" s="3" t="s">
        <v>191</v>
      </c>
      <c r="B55" s="4">
        <v>1200000</v>
      </c>
    </row>
    <row r="56" spans="1:2" ht="15.75" thickBot="1" x14ac:dyDescent="0.3">
      <c r="A56" s="3" t="s">
        <v>533</v>
      </c>
      <c r="B56" s="4">
        <v>49880</v>
      </c>
    </row>
    <row r="57" spans="1:2" ht="15.75" thickBot="1" x14ac:dyDescent="0.3">
      <c r="A57" s="3" t="s">
        <v>534</v>
      </c>
      <c r="B57" s="4">
        <v>40940</v>
      </c>
    </row>
    <row r="58" spans="1:2" ht="15.75" thickBot="1" x14ac:dyDescent="0.3">
      <c r="A58" s="3" t="s">
        <v>535</v>
      </c>
      <c r="B58" s="4">
        <v>49880</v>
      </c>
    </row>
    <row r="59" spans="1:2" ht="15.75" thickBot="1" x14ac:dyDescent="0.3">
      <c r="A59" s="3" t="s">
        <v>528</v>
      </c>
      <c r="B59" s="4">
        <v>17600</v>
      </c>
    </row>
    <row r="60" spans="1:2" ht="15.75" thickBot="1" x14ac:dyDescent="0.3">
      <c r="A60" s="3" t="s">
        <v>528</v>
      </c>
      <c r="B60" s="4">
        <v>-17600</v>
      </c>
    </row>
    <row r="61" spans="1:2" ht="15.75" thickBot="1" x14ac:dyDescent="0.3">
      <c r="A61" s="3" t="s">
        <v>536</v>
      </c>
      <c r="B61" s="4">
        <v>117692.98</v>
      </c>
    </row>
    <row r="62" spans="1:2" ht="15.75" thickBot="1" x14ac:dyDescent="0.3">
      <c r="A62" s="3" t="s">
        <v>537</v>
      </c>
      <c r="B62" s="4">
        <v>85267</v>
      </c>
    </row>
    <row r="63" spans="1:2" ht="15.75" thickBot="1" x14ac:dyDescent="0.3">
      <c r="A63" s="3" t="s">
        <v>538</v>
      </c>
      <c r="B63" s="4">
        <v>11950</v>
      </c>
    </row>
    <row r="64" spans="1:2" ht="15.75" thickBot="1" x14ac:dyDescent="0.3">
      <c r="A64" s="3" t="s">
        <v>539</v>
      </c>
      <c r="B64" s="4">
        <v>28700</v>
      </c>
    </row>
    <row r="65" spans="1:2" ht="15.75" thickBot="1" x14ac:dyDescent="0.3">
      <c r="A65" s="3" t="s">
        <v>540</v>
      </c>
      <c r="B65" s="4">
        <v>35135</v>
      </c>
    </row>
    <row r="66" spans="1:2" ht="15.75" thickBot="1" x14ac:dyDescent="0.3">
      <c r="A66" s="3" t="s">
        <v>541</v>
      </c>
      <c r="B66" s="4">
        <v>34435</v>
      </c>
    </row>
    <row r="67" spans="1:2" ht="15.75" thickBot="1" x14ac:dyDescent="0.3">
      <c r="A67" s="3" t="s">
        <v>542</v>
      </c>
      <c r="B67" s="4">
        <v>17001</v>
      </c>
    </row>
    <row r="68" spans="1:2" ht="15.75" thickBot="1" x14ac:dyDescent="0.3">
      <c r="A68" s="3" t="s">
        <v>543</v>
      </c>
      <c r="B68" s="4">
        <v>28678</v>
      </c>
    </row>
    <row r="69" spans="1:2" ht="15.75" thickBot="1" x14ac:dyDescent="0.3">
      <c r="A69" s="3" t="s">
        <v>544</v>
      </c>
      <c r="B69" s="4">
        <v>79439</v>
      </c>
    </row>
    <row r="70" spans="1:2" ht="15.75" thickBot="1" x14ac:dyDescent="0.3">
      <c r="A70" s="3" t="s">
        <v>545</v>
      </c>
      <c r="B70" s="4">
        <v>45534.5</v>
      </c>
    </row>
    <row r="71" spans="1:2" ht="15.75" thickBot="1" x14ac:dyDescent="0.3">
      <c r="A71" s="3" t="s">
        <v>546</v>
      </c>
      <c r="B71" s="4">
        <v>21418</v>
      </c>
    </row>
    <row r="72" spans="1:2" ht="15.75" thickBot="1" x14ac:dyDescent="0.3">
      <c r="A72" s="3" t="s">
        <v>547</v>
      </c>
      <c r="B72" s="4">
        <v>2598</v>
      </c>
    </row>
    <row r="73" spans="1:2" ht="15.75" thickBot="1" x14ac:dyDescent="0.3">
      <c r="A73" s="3" t="s">
        <v>548</v>
      </c>
      <c r="B73" s="4">
        <v>4117.17</v>
      </c>
    </row>
    <row r="74" spans="1:2" ht="15.75" thickBot="1" x14ac:dyDescent="0.3">
      <c r="A74" s="3" t="s">
        <v>549</v>
      </c>
      <c r="B74" s="4">
        <v>1854</v>
      </c>
    </row>
    <row r="75" spans="1:2" ht="15.75" thickBot="1" x14ac:dyDescent="0.3">
      <c r="A75" s="3" t="s">
        <v>550</v>
      </c>
      <c r="B75" s="4">
        <v>18316</v>
      </c>
    </row>
    <row r="76" spans="1:2" ht="15.75" thickBot="1" x14ac:dyDescent="0.3">
      <c r="A76" s="3" t="s">
        <v>551</v>
      </c>
      <c r="B76" s="4">
        <v>3056</v>
      </c>
    </row>
    <row r="77" spans="1:2" ht="15.75" thickBot="1" x14ac:dyDescent="0.3">
      <c r="A77" s="3" t="s">
        <v>552</v>
      </c>
      <c r="B77" s="4">
        <v>4648</v>
      </c>
    </row>
    <row r="78" spans="1:2" ht="15.75" thickBot="1" x14ac:dyDescent="0.3">
      <c r="A78" s="3" t="s">
        <v>553</v>
      </c>
      <c r="B78" s="4">
        <v>120000</v>
      </c>
    </row>
    <row r="79" spans="1:2" ht="15.75" thickBot="1" x14ac:dyDescent="0.3">
      <c r="A79" s="3" t="s">
        <v>553</v>
      </c>
      <c r="B79" s="4">
        <v>41700</v>
      </c>
    </row>
    <row r="80" spans="1:2" ht="15.75" thickBot="1" x14ac:dyDescent="0.3">
      <c r="A80" s="3" t="s">
        <v>554</v>
      </c>
      <c r="B80" s="4">
        <v>78990</v>
      </c>
    </row>
    <row r="81" spans="1:2" ht="15.75" thickBot="1" x14ac:dyDescent="0.3">
      <c r="A81" s="3" t="s">
        <v>555</v>
      </c>
      <c r="B81" s="4">
        <v>63652</v>
      </c>
    </row>
    <row r="82" spans="1:2" ht="15.75" thickBot="1" x14ac:dyDescent="0.3">
      <c r="A82" s="3" t="s">
        <v>556</v>
      </c>
      <c r="B82" s="4">
        <v>500</v>
      </c>
    </row>
    <row r="83" spans="1:2" ht="15.75" thickBot="1" x14ac:dyDescent="0.3">
      <c r="A83" s="3" t="s">
        <v>557</v>
      </c>
      <c r="B83" s="4">
        <v>62510</v>
      </c>
    </row>
    <row r="84" spans="1:2" ht="15.75" thickBot="1" x14ac:dyDescent="0.3">
      <c r="A84" s="3" t="s">
        <v>558</v>
      </c>
      <c r="B84" s="4">
        <v>20797</v>
      </c>
    </row>
    <row r="85" spans="1:2" ht="15.75" thickBot="1" x14ac:dyDescent="0.3">
      <c r="A85" s="3" t="s">
        <v>559</v>
      </c>
      <c r="B85" s="4">
        <v>53022</v>
      </c>
    </row>
    <row r="86" spans="1:2" ht="15.75" thickBot="1" x14ac:dyDescent="0.3">
      <c r="A86" s="3" t="s">
        <v>560</v>
      </c>
      <c r="B86" s="4">
        <v>77000</v>
      </c>
    </row>
    <row r="87" spans="1:2" x14ac:dyDescent="0.25">
      <c r="B87" s="5">
        <f>SUM(B51:B86)</f>
        <v>2398710.65</v>
      </c>
    </row>
    <row r="89" spans="1:2" x14ac:dyDescent="0.25">
      <c r="A89" t="s">
        <v>413</v>
      </c>
      <c r="B89" s="6">
        <f>B87+B46</f>
        <v>2663750.25</v>
      </c>
    </row>
    <row r="92" spans="1:2" x14ac:dyDescent="0.25">
      <c r="A92" s="19" t="s">
        <v>676</v>
      </c>
      <c r="B92" s="19" t="s">
        <v>828</v>
      </c>
    </row>
    <row r="93" spans="1:2" x14ac:dyDescent="0.25">
      <c r="A93" s="20" t="s">
        <v>829</v>
      </c>
      <c r="B93" s="7">
        <v>228091.86000000002</v>
      </c>
    </row>
    <row r="94" spans="1:2" x14ac:dyDescent="0.25">
      <c r="A94" s="20" t="s">
        <v>826</v>
      </c>
      <c r="B94" s="7">
        <v>70880.649999999994</v>
      </c>
    </row>
    <row r="95" spans="1:2" x14ac:dyDescent="0.25">
      <c r="A95" s="20" t="s">
        <v>830</v>
      </c>
      <c r="B95" s="7">
        <v>23740</v>
      </c>
    </row>
    <row r="96" spans="1:2" x14ac:dyDescent="0.25">
      <c r="A96" s="20" t="s">
        <v>824</v>
      </c>
      <c r="B96" s="7">
        <v>157431.51999999999</v>
      </c>
    </row>
    <row r="97" spans="1:2" x14ac:dyDescent="0.25">
      <c r="A97" s="20" t="s">
        <v>831</v>
      </c>
      <c r="B97" s="7">
        <v>1500000</v>
      </c>
    </row>
    <row r="98" spans="1:2" x14ac:dyDescent="0.25">
      <c r="A98" s="20" t="s">
        <v>832</v>
      </c>
      <c r="B98" s="7">
        <v>367388.22</v>
      </c>
    </row>
    <row r="99" spans="1:2" x14ac:dyDescent="0.25">
      <c r="A99" s="20" t="s">
        <v>833</v>
      </c>
      <c r="B99" s="7">
        <v>124627.53</v>
      </c>
    </row>
    <row r="100" spans="1:2" x14ac:dyDescent="0.25">
      <c r="A100" s="20" t="s">
        <v>834</v>
      </c>
      <c r="B100" s="7">
        <v>12579</v>
      </c>
    </row>
    <row r="101" spans="1:2" x14ac:dyDescent="0.25">
      <c r="A101" s="20" t="s">
        <v>835</v>
      </c>
      <c r="B101" s="7">
        <v>204058.34999999998</v>
      </c>
    </row>
    <row r="102" spans="1:2" x14ac:dyDescent="0.25">
      <c r="A102" s="20" t="s">
        <v>822</v>
      </c>
      <c r="B102" s="7">
        <v>18152.29</v>
      </c>
    </row>
    <row r="103" spans="1:2" x14ac:dyDescent="0.25">
      <c r="A103" s="20" t="s">
        <v>836</v>
      </c>
      <c r="B103" s="7">
        <v>13005</v>
      </c>
    </row>
    <row r="104" spans="1:2" x14ac:dyDescent="0.25">
      <c r="A104" s="20" t="s">
        <v>837</v>
      </c>
      <c r="B104" s="7">
        <v>328921.90999999997</v>
      </c>
    </row>
    <row r="105" spans="1:2" x14ac:dyDescent="0.25">
      <c r="A105" s="20" t="s">
        <v>820</v>
      </c>
      <c r="B105" s="7">
        <v>64450</v>
      </c>
    </row>
    <row r="106" spans="1:2" x14ac:dyDescent="0.25">
      <c r="A106" s="20" t="s">
        <v>838</v>
      </c>
      <c r="B106" s="7">
        <v>8792.5</v>
      </c>
    </row>
    <row r="107" spans="1:2" x14ac:dyDescent="0.25">
      <c r="A107" s="20" t="s">
        <v>839</v>
      </c>
      <c r="B107" s="7">
        <v>23496.51</v>
      </c>
    </row>
    <row r="108" spans="1:2" x14ac:dyDescent="0.25">
      <c r="A108" s="20" t="s">
        <v>840</v>
      </c>
      <c r="B108" s="7">
        <v>25374.499999999996</v>
      </c>
    </row>
    <row r="109" spans="1:2" x14ac:dyDescent="0.25">
      <c r="A109" s="20" t="s">
        <v>841</v>
      </c>
      <c r="B109" s="7">
        <v>150887.54999999999</v>
      </c>
    </row>
    <row r="110" spans="1:2" x14ac:dyDescent="0.25">
      <c r="A110" s="20" t="s">
        <v>817</v>
      </c>
      <c r="B110" s="7">
        <v>42350</v>
      </c>
    </row>
    <row r="111" spans="1:2" x14ac:dyDescent="0.25">
      <c r="A111" s="20" t="s">
        <v>842</v>
      </c>
      <c r="B111" s="7">
        <v>63701</v>
      </c>
    </row>
    <row r="112" spans="1:2" x14ac:dyDescent="0.25">
      <c r="A112" s="20" t="s">
        <v>843</v>
      </c>
      <c r="B112" s="7">
        <v>6760</v>
      </c>
    </row>
    <row r="113" spans="1:2" x14ac:dyDescent="0.25">
      <c r="A113" s="20" t="s">
        <v>844</v>
      </c>
      <c r="B113" s="7">
        <v>128422.39999999999</v>
      </c>
    </row>
    <row r="114" spans="1:2" x14ac:dyDescent="0.25">
      <c r="A114" s="20" t="s">
        <v>812</v>
      </c>
      <c r="B114" s="7">
        <v>30907.87</v>
      </c>
    </row>
    <row r="115" spans="1:2" x14ac:dyDescent="0.25">
      <c r="A115" s="20" t="s">
        <v>845</v>
      </c>
      <c r="B115" s="7">
        <v>6645</v>
      </c>
    </row>
    <row r="116" spans="1:2" x14ac:dyDescent="0.25">
      <c r="A116" s="20" t="s">
        <v>846</v>
      </c>
      <c r="B116" s="7">
        <v>223828.18</v>
      </c>
    </row>
    <row r="117" spans="1:2" x14ac:dyDescent="0.25">
      <c r="A117" s="20" t="s">
        <v>810</v>
      </c>
      <c r="B117" s="7">
        <v>54250</v>
      </c>
    </row>
    <row r="118" spans="1:2" x14ac:dyDescent="0.25">
      <c r="A118" s="20" t="s">
        <v>847</v>
      </c>
      <c r="B118" s="7">
        <v>5267.5</v>
      </c>
    </row>
    <row r="119" spans="1:2" x14ac:dyDescent="0.25">
      <c r="A119" s="20" t="s">
        <v>808</v>
      </c>
      <c r="B119" s="7">
        <v>150500</v>
      </c>
    </row>
    <row r="120" spans="1:2" x14ac:dyDescent="0.25">
      <c r="A120" s="20" t="s">
        <v>848</v>
      </c>
      <c r="B120" s="7">
        <v>226223.31000000003</v>
      </c>
    </row>
    <row r="121" spans="1:2" x14ac:dyDescent="0.25">
      <c r="A121" s="20" t="s">
        <v>849</v>
      </c>
      <c r="B121" s="7">
        <v>11344</v>
      </c>
    </row>
    <row r="122" spans="1:2" x14ac:dyDescent="0.25">
      <c r="A122" s="20" t="s">
        <v>850</v>
      </c>
      <c r="B122" s="7">
        <v>14966.64</v>
      </c>
    </row>
    <row r="123" spans="1:2" x14ac:dyDescent="0.25">
      <c r="A123" s="20" t="s">
        <v>851</v>
      </c>
      <c r="B123" s="7">
        <v>5000</v>
      </c>
    </row>
    <row r="124" spans="1:2" x14ac:dyDescent="0.25">
      <c r="A124" s="20" t="s">
        <v>852</v>
      </c>
      <c r="B124" s="7">
        <v>66416.55</v>
      </c>
    </row>
    <row r="125" spans="1:2" x14ac:dyDescent="0.25">
      <c r="A125" s="20" t="s">
        <v>853</v>
      </c>
      <c r="B125" s="7">
        <v>14769</v>
      </c>
    </row>
    <row r="126" spans="1:2" x14ac:dyDescent="0.25">
      <c r="A126" s="20" t="s">
        <v>854</v>
      </c>
      <c r="B126" s="7">
        <v>58815.570000000007</v>
      </c>
    </row>
    <row r="127" spans="1:2" x14ac:dyDescent="0.25">
      <c r="A127" s="20" t="s">
        <v>855</v>
      </c>
      <c r="B127" s="7">
        <v>9135</v>
      </c>
    </row>
    <row r="128" spans="1:2" x14ac:dyDescent="0.25">
      <c r="A128" s="20" t="s">
        <v>856</v>
      </c>
      <c r="B128" s="7">
        <v>99146.090000000011</v>
      </c>
    </row>
    <row r="129" spans="1:2" x14ac:dyDescent="0.25">
      <c r="A129" s="20" t="s">
        <v>729</v>
      </c>
      <c r="B129" s="7">
        <v>30557.870000000003</v>
      </c>
    </row>
    <row r="130" spans="1:2" x14ac:dyDescent="0.25">
      <c r="A130" s="20" t="s">
        <v>857</v>
      </c>
      <c r="B130" s="7">
        <v>25009</v>
      </c>
    </row>
    <row r="131" spans="1:2" x14ac:dyDescent="0.25">
      <c r="A131" s="20" t="s">
        <v>712</v>
      </c>
      <c r="B131" s="7">
        <v>5695</v>
      </c>
    </row>
    <row r="132" spans="1:2" x14ac:dyDescent="0.25">
      <c r="A132" s="20" t="s">
        <v>858</v>
      </c>
      <c r="B132" s="7">
        <v>17731.05</v>
      </c>
    </row>
    <row r="133" spans="1:2" x14ac:dyDescent="0.25">
      <c r="A133" s="20" t="s">
        <v>789</v>
      </c>
      <c r="B133" s="7">
        <v>1340</v>
      </c>
    </row>
    <row r="134" spans="1:2" x14ac:dyDescent="0.25">
      <c r="A134" s="20" t="s">
        <v>859</v>
      </c>
      <c r="B134" s="7">
        <v>804534.07000000007</v>
      </c>
    </row>
    <row r="135" spans="1:2" x14ac:dyDescent="0.25">
      <c r="A135" s="20" t="s">
        <v>791</v>
      </c>
      <c r="B135" s="7">
        <v>92473.61</v>
      </c>
    </row>
    <row r="136" spans="1:2" x14ac:dyDescent="0.25">
      <c r="A136" s="20" t="s">
        <v>860</v>
      </c>
      <c r="B136" s="7">
        <v>374472.45</v>
      </c>
    </row>
    <row r="137" spans="1:2" x14ac:dyDescent="0.25">
      <c r="A137" s="20" t="s">
        <v>792</v>
      </c>
      <c r="B137" s="7">
        <v>15181.5</v>
      </c>
    </row>
    <row r="138" spans="1:2" x14ac:dyDescent="0.25">
      <c r="B138" s="21">
        <f>SUM(B93:B137)</f>
        <v>5907320.0499999998</v>
      </c>
    </row>
  </sheetData>
  <mergeCells count="4">
    <mergeCell ref="A1:A2"/>
    <mergeCell ref="A15:A16"/>
    <mergeCell ref="A34:A35"/>
    <mergeCell ref="A48:A4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69"/>
  <sheetViews>
    <sheetView topLeftCell="A126" workbookViewId="0">
      <selection activeCell="A164" sqref="A164"/>
    </sheetView>
  </sheetViews>
  <sheetFormatPr defaultRowHeight="15" x14ac:dyDescent="0.25"/>
  <cols>
    <col min="1" max="1" width="85.42578125" bestFit="1" customWidth="1"/>
    <col min="2" max="2" width="13.28515625" bestFit="1" customWidth="1"/>
  </cols>
  <sheetData>
    <row r="1" spans="1:2" ht="23.25" thickBot="1" x14ac:dyDescent="0.3">
      <c r="A1" s="17" t="s">
        <v>194</v>
      </c>
      <c r="B1" s="2" t="s">
        <v>202</v>
      </c>
    </row>
    <row r="2" spans="1:2" ht="15.75" thickBot="1" x14ac:dyDescent="0.3">
      <c r="A2" s="18"/>
      <c r="B2" s="3" t="s">
        <v>0</v>
      </c>
    </row>
    <row r="3" spans="1:2" ht="15.75" thickBot="1" x14ac:dyDescent="0.3">
      <c r="A3" s="3" t="s">
        <v>1</v>
      </c>
      <c r="B3" s="1" t="s">
        <v>2</v>
      </c>
    </row>
    <row r="4" spans="1:2" ht="15.75" thickBot="1" x14ac:dyDescent="0.3">
      <c r="A4" s="3" t="s">
        <v>195</v>
      </c>
      <c r="B4" s="4">
        <v>5000</v>
      </c>
    </row>
    <row r="5" spans="1:2" ht="15.75" thickBot="1" x14ac:dyDescent="0.3">
      <c r="A5" s="3" t="s">
        <v>196</v>
      </c>
      <c r="B5" s="4">
        <v>10855.5</v>
      </c>
    </row>
    <row r="6" spans="1:2" ht="15.75" thickBot="1" x14ac:dyDescent="0.3">
      <c r="A6" s="3" t="s">
        <v>197</v>
      </c>
      <c r="B6" s="4">
        <v>18764.759999999998</v>
      </c>
    </row>
    <row r="7" spans="1:2" ht="15.75" thickBot="1" x14ac:dyDescent="0.3">
      <c r="A7" s="3" t="s">
        <v>198</v>
      </c>
      <c r="B7" s="4">
        <v>222370</v>
      </c>
    </row>
    <row r="8" spans="1:2" ht="15.75" thickBot="1" x14ac:dyDescent="0.3">
      <c r="A8" s="3" t="s">
        <v>199</v>
      </c>
      <c r="B8" s="4">
        <v>3187.5</v>
      </c>
    </row>
    <row r="9" spans="1:2" ht="15.75" thickBot="1" x14ac:dyDescent="0.3">
      <c r="A9" s="3" t="s">
        <v>200</v>
      </c>
      <c r="B9" s="4">
        <v>77033.25</v>
      </c>
    </row>
    <row r="10" spans="1:2" ht="15.75" thickBot="1" x14ac:dyDescent="0.3">
      <c r="A10" s="3" t="s">
        <v>201</v>
      </c>
      <c r="B10" s="4">
        <v>15400</v>
      </c>
    </row>
    <row r="11" spans="1:2" x14ac:dyDescent="0.25">
      <c r="B11" s="5">
        <f>SUM(B4:B10)</f>
        <v>352611.01</v>
      </c>
    </row>
    <row r="12" spans="1:2" ht="15.75" thickBot="1" x14ac:dyDescent="0.3"/>
    <row r="13" spans="1:2" ht="23.25" thickBot="1" x14ac:dyDescent="0.3">
      <c r="A13" s="17" t="s">
        <v>203</v>
      </c>
      <c r="B13" s="2" t="s">
        <v>202</v>
      </c>
    </row>
    <row r="14" spans="1:2" ht="15.75" thickBot="1" x14ac:dyDescent="0.3">
      <c r="A14" s="18"/>
      <c r="B14" s="3" t="s">
        <v>0</v>
      </c>
    </row>
    <row r="15" spans="1:2" ht="15.75" thickBot="1" x14ac:dyDescent="0.3">
      <c r="A15" s="3" t="s">
        <v>1</v>
      </c>
      <c r="B15" s="1" t="s">
        <v>2</v>
      </c>
    </row>
    <row r="16" spans="1:2" ht="15.75" thickBot="1" x14ac:dyDescent="0.3">
      <c r="A16" s="3" t="s">
        <v>204</v>
      </c>
      <c r="B16" s="4">
        <v>55985</v>
      </c>
    </row>
    <row r="17" spans="1:2" ht="15.75" thickBot="1" x14ac:dyDescent="0.3">
      <c r="A17" s="3" t="s">
        <v>205</v>
      </c>
      <c r="B17" s="4">
        <v>10202.200000000001</v>
      </c>
    </row>
    <row r="18" spans="1:2" ht="15.75" thickBot="1" x14ac:dyDescent="0.3">
      <c r="A18" s="3" t="s">
        <v>206</v>
      </c>
      <c r="B18" s="4">
        <v>9133.6</v>
      </c>
    </row>
    <row r="19" spans="1:2" ht="15.75" thickBot="1" x14ac:dyDescent="0.3">
      <c r="A19" s="3" t="s">
        <v>207</v>
      </c>
      <c r="B19" s="4">
        <v>140025</v>
      </c>
    </row>
    <row r="20" spans="1:2" ht="15.75" thickBot="1" x14ac:dyDescent="0.3">
      <c r="A20" s="3" t="s">
        <v>208</v>
      </c>
      <c r="B20" s="4">
        <v>49000</v>
      </c>
    </row>
    <row r="21" spans="1:2" ht="15.75" thickBot="1" x14ac:dyDescent="0.3">
      <c r="A21" s="3" t="s">
        <v>209</v>
      </c>
      <c r="B21" s="4">
        <v>45000</v>
      </c>
    </row>
    <row r="22" spans="1:2" ht="15.75" thickBot="1" x14ac:dyDescent="0.3">
      <c r="A22" s="3" t="s">
        <v>210</v>
      </c>
      <c r="B22" s="4">
        <v>5618</v>
      </c>
    </row>
    <row r="23" spans="1:2" ht="15.75" thickBot="1" x14ac:dyDescent="0.3">
      <c r="A23" s="3" t="s">
        <v>211</v>
      </c>
      <c r="B23" s="4">
        <v>382</v>
      </c>
    </row>
    <row r="24" spans="1:2" ht="15.75" thickBot="1" x14ac:dyDescent="0.3">
      <c r="A24" s="3" t="s">
        <v>191</v>
      </c>
      <c r="B24" s="4">
        <v>200000</v>
      </c>
    </row>
    <row r="25" spans="1:2" ht="15.75" thickBot="1" x14ac:dyDescent="0.3">
      <c r="A25" s="3" t="s">
        <v>212</v>
      </c>
      <c r="B25" s="4">
        <v>7290</v>
      </c>
    </row>
    <row r="26" spans="1:2" ht="15.75" thickBot="1" x14ac:dyDescent="0.3">
      <c r="A26" s="3" t="s">
        <v>213</v>
      </c>
      <c r="B26" s="4">
        <v>4681.9399999999996</v>
      </c>
    </row>
    <row r="27" spans="1:2" ht="15.75" thickBot="1" x14ac:dyDescent="0.3">
      <c r="A27" s="3" t="s">
        <v>214</v>
      </c>
      <c r="B27" s="4">
        <v>37609.5</v>
      </c>
    </row>
    <row r="28" spans="1:2" ht="15.75" thickBot="1" x14ac:dyDescent="0.3">
      <c r="A28" s="3" t="s">
        <v>215</v>
      </c>
      <c r="B28" s="4">
        <v>23672.16</v>
      </c>
    </row>
    <row r="29" spans="1:2" ht="15.75" thickBot="1" x14ac:dyDescent="0.3">
      <c r="A29" s="3" t="s">
        <v>216</v>
      </c>
      <c r="B29" s="4">
        <v>1000</v>
      </c>
    </row>
    <row r="30" spans="1:2" ht="15.75" thickBot="1" x14ac:dyDescent="0.3">
      <c r="A30" s="3" t="s">
        <v>217</v>
      </c>
      <c r="B30" s="4">
        <v>111386</v>
      </c>
    </row>
    <row r="31" spans="1:2" ht="15.75" thickBot="1" x14ac:dyDescent="0.3">
      <c r="A31" s="3" t="s">
        <v>218</v>
      </c>
      <c r="B31" s="4">
        <v>159</v>
      </c>
    </row>
    <row r="32" spans="1:2" ht="15.75" thickBot="1" x14ac:dyDescent="0.3">
      <c r="A32" s="3" t="s">
        <v>219</v>
      </c>
      <c r="B32" s="4">
        <v>3375.06</v>
      </c>
    </row>
    <row r="33" spans="1:2" ht="15.75" thickBot="1" x14ac:dyDescent="0.3">
      <c r="A33" s="3" t="s">
        <v>220</v>
      </c>
      <c r="B33" s="4">
        <v>5795</v>
      </c>
    </row>
    <row r="34" spans="1:2" ht="15.75" thickBot="1" x14ac:dyDescent="0.3">
      <c r="A34" s="3" t="s">
        <v>221</v>
      </c>
      <c r="B34" s="4">
        <v>25000</v>
      </c>
    </row>
    <row r="35" spans="1:2" ht="15.75" thickBot="1" x14ac:dyDescent="0.3">
      <c r="A35" s="3" t="s">
        <v>222</v>
      </c>
      <c r="B35" s="4">
        <v>12463.36</v>
      </c>
    </row>
    <row r="36" spans="1:2" ht="15.75" thickBot="1" x14ac:dyDescent="0.3">
      <c r="A36" s="3" t="s">
        <v>223</v>
      </c>
      <c r="B36" s="4">
        <v>14750</v>
      </c>
    </row>
    <row r="37" spans="1:2" ht="15.75" thickBot="1" x14ac:dyDescent="0.3">
      <c r="A37" s="3" t="s">
        <v>224</v>
      </c>
      <c r="B37" s="4">
        <v>1100</v>
      </c>
    </row>
    <row r="38" spans="1:2" ht="15.75" thickBot="1" x14ac:dyDescent="0.3">
      <c r="A38" s="3" t="s">
        <v>225</v>
      </c>
      <c r="B38" s="4">
        <v>138503</v>
      </c>
    </row>
    <row r="39" spans="1:2" ht="15.75" thickBot="1" x14ac:dyDescent="0.3">
      <c r="A39" s="3" t="s">
        <v>226</v>
      </c>
      <c r="B39" s="4">
        <v>118500</v>
      </c>
    </row>
    <row r="40" spans="1:2" ht="15.75" thickBot="1" x14ac:dyDescent="0.3">
      <c r="A40" s="3" t="s">
        <v>227</v>
      </c>
      <c r="B40" s="4">
        <v>39578</v>
      </c>
    </row>
    <row r="41" spans="1:2" ht="15.75" thickBot="1" x14ac:dyDescent="0.3">
      <c r="A41" s="3" t="s">
        <v>228</v>
      </c>
      <c r="B41" s="4">
        <v>20291.439999999999</v>
      </c>
    </row>
    <row r="42" spans="1:2" ht="15.75" thickBot="1" x14ac:dyDescent="0.3">
      <c r="A42" s="3" t="s">
        <v>229</v>
      </c>
      <c r="B42" s="4">
        <v>24627.52</v>
      </c>
    </row>
    <row r="43" spans="1:2" ht="15.75" thickBot="1" x14ac:dyDescent="0.3">
      <c r="A43" s="3" t="s">
        <v>230</v>
      </c>
      <c r="B43" s="4">
        <v>121200</v>
      </c>
    </row>
    <row r="44" spans="1:2" ht="15.75" thickBot="1" x14ac:dyDescent="0.3">
      <c r="A44" s="3" t="s">
        <v>231</v>
      </c>
      <c r="B44" s="4">
        <v>35800</v>
      </c>
    </row>
    <row r="45" spans="1:2" ht="15.75" thickBot="1" x14ac:dyDescent="0.3">
      <c r="A45" s="3" t="s">
        <v>232</v>
      </c>
      <c r="B45" s="4">
        <v>334488.5</v>
      </c>
    </row>
    <row r="46" spans="1:2" ht="15.75" thickBot="1" x14ac:dyDescent="0.3">
      <c r="A46" s="3" t="s">
        <v>233</v>
      </c>
      <c r="B46" s="4">
        <v>199539.5</v>
      </c>
    </row>
    <row r="47" spans="1:2" ht="15.75" thickBot="1" x14ac:dyDescent="0.3">
      <c r="A47" s="3" t="s">
        <v>234</v>
      </c>
      <c r="B47" s="4">
        <v>6234.69</v>
      </c>
    </row>
    <row r="48" spans="1:2" ht="15.75" thickBot="1" x14ac:dyDescent="0.3">
      <c r="A48" s="3" t="s">
        <v>235</v>
      </c>
      <c r="B48" s="4">
        <v>13260.16</v>
      </c>
    </row>
    <row r="49" spans="1:2" ht="15.75" thickBot="1" x14ac:dyDescent="0.3">
      <c r="A49" s="3" t="s">
        <v>236</v>
      </c>
      <c r="B49" s="4">
        <v>911.68</v>
      </c>
    </row>
    <row r="50" spans="1:2" ht="15.75" thickBot="1" x14ac:dyDescent="0.3">
      <c r="A50" s="3" t="s">
        <v>237</v>
      </c>
      <c r="B50" s="4">
        <v>781.44</v>
      </c>
    </row>
    <row r="51" spans="1:2" ht="15.75" thickBot="1" x14ac:dyDescent="0.3">
      <c r="A51" s="3" t="s">
        <v>238</v>
      </c>
      <c r="B51" s="4">
        <v>1041.92</v>
      </c>
    </row>
    <row r="52" spans="1:2" ht="15.75" thickBot="1" x14ac:dyDescent="0.3">
      <c r="A52" s="3" t="s">
        <v>239</v>
      </c>
      <c r="B52" s="4">
        <v>42500</v>
      </c>
    </row>
    <row r="53" spans="1:2" ht="15.75" thickBot="1" x14ac:dyDescent="0.3">
      <c r="A53" s="3" t="s">
        <v>240</v>
      </c>
      <c r="B53" s="4">
        <v>25500</v>
      </c>
    </row>
    <row r="54" spans="1:2" ht="15.75" thickBot="1" x14ac:dyDescent="0.3">
      <c r="A54" s="3" t="s">
        <v>241</v>
      </c>
      <c r="B54" s="4">
        <v>15000</v>
      </c>
    </row>
    <row r="55" spans="1:2" ht="15.75" thickBot="1" x14ac:dyDescent="0.3">
      <c r="A55" s="3" t="s">
        <v>242</v>
      </c>
      <c r="B55" s="4">
        <v>436332.5</v>
      </c>
    </row>
    <row r="56" spans="1:2" ht="15.75" thickBot="1" x14ac:dyDescent="0.3">
      <c r="A56" s="3" t="s">
        <v>243</v>
      </c>
      <c r="B56" s="4">
        <v>436332.5</v>
      </c>
    </row>
    <row r="57" spans="1:2" ht="15.75" thickBot="1" x14ac:dyDescent="0.3">
      <c r="A57" s="3" t="s">
        <v>244</v>
      </c>
      <c r="B57" s="4">
        <v>18268.22</v>
      </c>
    </row>
    <row r="58" spans="1:2" ht="15.75" thickBot="1" x14ac:dyDescent="0.3">
      <c r="A58" s="3" t="s">
        <v>245</v>
      </c>
      <c r="B58" s="4">
        <v>11566.98</v>
      </c>
    </row>
    <row r="59" spans="1:2" ht="15.75" thickBot="1" x14ac:dyDescent="0.3">
      <c r="A59" s="3" t="s">
        <v>246</v>
      </c>
      <c r="B59" s="4">
        <v>24583.9</v>
      </c>
    </row>
    <row r="60" spans="1:2" ht="15.75" thickBot="1" x14ac:dyDescent="0.3">
      <c r="A60" s="3" t="s">
        <v>247</v>
      </c>
      <c r="B60" s="4">
        <v>12877.18</v>
      </c>
    </row>
    <row r="61" spans="1:2" ht="15.75" thickBot="1" x14ac:dyDescent="0.3">
      <c r="A61" s="3" t="s">
        <v>248</v>
      </c>
      <c r="B61" s="4">
        <v>127182.5</v>
      </c>
    </row>
    <row r="62" spans="1:2" ht="15.75" thickBot="1" x14ac:dyDescent="0.3">
      <c r="A62" s="3" t="s">
        <v>249</v>
      </c>
      <c r="B62" s="4">
        <v>500000</v>
      </c>
    </row>
    <row r="63" spans="1:2" x14ac:dyDescent="0.25">
      <c r="B63" s="5">
        <f>SUM(B16:B62)</f>
        <v>3468529.45</v>
      </c>
    </row>
    <row r="65" spans="1:2" x14ac:dyDescent="0.25">
      <c r="A65" t="s">
        <v>253</v>
      </c>
      <c r="B65" s="6">
        <f>B63+B11</f>
        <v>3821140.46</v>
      </c>
    </row>
    <row r="66" spans="1:2" ht="15.75" thickBot="1" x14ac:dyDescent="0.3"/>
    <row r="67" spans="1:2" ht="23.25" thickBot="1" x14ac:dyDescent="0.3">
      <c r="A67" s="17" t="s">
        <v>532</v>
      </c>
      <c r="B67" s="2" t="s">
        <v>202</v>
      </c>
    </row>
    <row r="68" spans="1:2" ht="15.75" thickBot="1" x14ac:dyDescent="0.3">
      <c r="A68" s="18"/>
      <c r="B68" s="3" t="s">
        <v>0</v>
      </c>
    </row>
    <row r="69" spans="1:2" ht="15.75" thickBot="1" x14ac:dyDescent="0.3">
      <c r="A69" s="3" t="s">
        <v>1</v>
      </c>
      <c r="B69" s="1" t="s">
        <v>2</v>
      </c>
    </row>
    <row r="70" spans="1:2" ht="15.75" thickBot="1" x14ac:dyDescent="0.3">
      <c r="A70" s="3" t="s">
        <v>573</v>
      </c>
      <c r="B70" s="4">
        <v>11342.89</v>
      </c>
    </row>
    <row r="71" spans="1:2" ht="15.75" thickBot="1" x14ac:dyDescent="0.3">
      <c r="A71" s="3" t="s">
        <v>572</v>
      </c>
      <c r="B71" s="4">
        <v>64124</v>
      </c>
    </row>
    <row r="72" spans="1:2" ht="15.75" thickBot="1" x14ac:dyDescent="0.3">
      <c r="A72" s="3" t="s">
        <v>571</v>
      </c>
      <c r="B72" s="4">
        <v>173416</v>
      </c>
    </row>
    <row r="73" spans="1:2" ht="15.75" thickBot="1" x14ac:dyDescent="0.3">
      <c r="A73" s="3" t="s">
        <v>570</v>
      </c>
      <c r="B73" s="4">
        <v>200000</v>
      </c>
    </row>
    <row r="74" spans="1:2" ht="15.75" thickBot="1" x14ac:dyDescent="0.3">
      <c r="A74" s="3" t="s">
        <v>569</v>
      </c>
      <c r="B74" s="4">
        <v>11249</v>
      </c>
    </row>
    <row r="75" spans="1:2" ht="15.75" thickBot="1" x14ac:dyDescent="0.3">
      <c r="A75" s="3" t="s">
        <v>568</v>
      </c>
      <c r="B75" s="4">
        <v>43500</v>
      </c>
    </row>
    <row r="76" spans="1:2" ht="15.75" thickBot="1" x14ac:dyDescent="0.3">
      <c r="A76" s="3" t="s">
        <v>567</v>
      </c>
      <c r="B76" s="4">
        <v>115000</v>
      </c>
    </row>
    <row r="77" spans="1:2" ht="15.75" thickBot="1" x14ac:dyDescent="0.3">
      <c r="A77" s="3" t="s">
        <v>566</v>
      </c>
      <c r="B77" s="4">
        <v>81500</v>
      </c>
    </row>
    <row r="78" spans="1:2" ht="15.75" thickBot="1" x14ac:dyDescent="0.3">
      <c r="A78" s="3" t="s">
        <v>565</v>
      </c>
      <c r="B78" s="4">
        <v>224585</v>
      </c>
    </row>
    <row r="79" spans="1:2" ht="15.75" thickBot="1" x14ac:dyDescent="0.3">
      <c r="A79" s="3" t="s">
        <v>564</v>
      </c>
      <c r="B79" s="4">
        <v>223900</v>
      </c>
    </row>
    <row r="80" spans="1:2" ht="15.75" thickBot="1" x14ac:dyDescent="0.3">
      <c r="A80" s="3" t="s">
        <v>563</v>
      </c>
      <c r="B80" s="4">
        <v>76215</v>
      </c>
    </row>
    <row r="81" spans="1:2" ht="15.75" thickBot="1" x14ac:dyDescent="0.3">
      <c r="A81" s="3" t="s">
        <v>562</v>
      </c>
      <c r="B81" s="4">
        <v>43020</v>
      </c>
    </row>
    <row r="82" spans="1:2" ht="15.75" thickBot="1" x14ac:dyDescent="0.3">
      <c r="A82" s="3" t="s">
        <v>561</v>
      </c>
      <c r="B82" s="4">
        <v>133550</v>
      </c>
    </row>
    <row r="83" spans="1:2" x14ac:dyDescent="0.25">
      <c r="B83" s="5">
        <f>SUM(B70:B82)</f>
        <v>1401401.8900000001</v>
      </c>
    </row>
    <row r="84" spans="1:2" ht="15.75" thickBot="1" x14ac:dyDescent="0.3"/>
    <row r="85" spans="1:2" ht="23.25" thickBot="1" x14ac:dyDescent="0.3">
      <c r="A85" s="17" t="s">
        <v>574</v>
      </c>
      <c r="B85" s="2" t="s">
        <v>202</v>
      </c>
    </row>
    <row r="86" spans="1:2" ht="15.75" thickBot="1" x14ac:dyDescent="0.3">
      <c r="A86" s="18"/>
      <c r="B86" s="3" t="s">
        <v>0</v>
      </c>
    </row>
    <row r="87" spans="1:2" ht="15.75" thickBot="1" x14ac:dyDescent="0.3">
      <c r="A87" s="3" t="s">
        <v>1</v>
      </c>
      <c r="B87" s="1" t="s">
        <v>2</v>
      </c>
    </row>
    <row r="88" spans="1:2" ht="15.75" thickBot="1" x14ac:dyDescent="0.3">
      <c r="A88" s="3" t="s">
        <v>575</v>
      </c>
      <c r="B88" s="4">
        <v>12309</v>
      </c>
    </row>
    <row r="89" spans="1:2" ht="15.75" thickBot="1" x14ac:dyDescent="0.3">
      <c r="A89" s="3" t="s">
        <v>576</v>
      </c>
      <c r="B89" s="4">
        <v>13123.2</v>
      </c>
    </row>
    <row r="90" spans="1:2" ht="15.75" thickBot="1" x14ac:dyDescent="0.3">
      <c r="A90" s="3" t="s">
        <v>577</v>
      </c>
      <c r="B90" s="4">
        <v>5950.2</v>
      </c>
    </row>
    <row r="91" spans="1:2" ht="15.75" thickBot="1" x14ac:dyDescent="0.3">
      <c r="A91" s="3" t="s">
        <v>578</v>
      </c>
      <c r="B91" s="4">
        <v>1146</v>
      </c>
    </row>
    <row r="92" spans="1:2" ht="15.75" thickBot="1" x14ac:dyDescent="0.3">
      <c r="A92" s="3" t="s">
        <v>578</v>
      </c>
      <c r="B92" s="4">
        <v>1332</v>
      </c>
    </row>
    <row r="93" spans="1:2" ht="15.75" thickBot="1" x14ac:dyDescent="0.3">
      <c r="A93" s="3" t="s">
        <v>579</v>
      </c>
      <c r="B93" s="4">
        <v>9572.58</v>
      </c>
    </row>
    <row r="94" spans="1:2" ht="15.75" thickBot="1" x14ac:dyDescent="0.3">
      <c r="A94" s="3" t="s">
        <v>580</v>
      </c>
      <c r="B94" s="4">
        <v>8760</v>
      </c>
    </row>
    <row r="95" spans="1:2" ht="15.75" thickBot="1" x14ac:dyDescent="0.3">
      <c r="A95" s="3" t="s">
        <v>191</v>
      </c>
      <c r="B95" s="4">
        <v>800000</v>
      </c>
    </row>
    <row r="96" spans="1:2" ht="15.75" thickBot="1" x14ac:dyDescent="0.3">
      <c r="A96" s="3" t="s">
        <v>581</v>
      </c>
      <c r="B96" s="4">
        <v>350000</v>
      </c>
    </row>
    <row r="97" spans="1:2" ht="15.75" thickBot="1" x14ac:dyDescent="0.3">
      <c r="A97" s="3" t="s">
        <v>237</v>
      </c>
      <c r="B97" s="4">
        <v>781.44</v>
      </c>
    </row>
    <row r="98" spans="1:2" ht="15.75" thickBot="1" x14ac:dyDescent="0.3">
      <c r="A98" s="3" t="s">
        <v>237</v>
      </c>
      <c r="B98" s="4">
        <v>-781.44</v>
      </c>
    </row>
    <row r="99" spans="1:2" ht="15.75" thickBot="1" x14ac:dyDescent="0.3">
      <c r="A99" s="3" t="s">
        <v>238</v>
      </c>
      <c r="B99" s="4">
        <v>1041.92</v>
      </c>
    </row>
    <row r="100" spans="1:2" ht="15.75" thickBot="1" x14ac:dyDescent="0.3">
      <c r="A100" s="3" t="s">
        <v>238</v>
      </c>
      <c r="B100" s="4">
        <v>-1041.92</v>
      </c>
    </row>
    <row r="101" spans="1:2" ht="15.75" thickBot="1" x14ac:dyDescent="0.3">
      <c r="A101" s="3" t="s">
        <v>571</v>
      </c>
      <c r="B101" s="4">
        <v>173416</v>
      </c>
    </row>
    <row r="102" spans="1:2" ht="15.75" thickBot="1" x14ac:dyDescent="0.3">
      <c r="A102" s="3" t="s">
        <v>571</v>
      </c>
      <c r="B102" s="4">
        <v>-173416</v>
      </c>
    </row>
    <row r="103" spans="1:2" ht="15.75" thickBot="1" x14ac:dyDescent="0.3">
      <c r="A103" s="3" t="s">
        <v>582</v>
      </c>
      <c r="B103" s="4">
        <v>29417</v>
      </c>
    </row>
    <row r="104" spans="1:2" ht="15.75" thickBot="1" x14ac:dyDescent="0.3">
      <c r="A104" s="3" t="s">
        <v>583</v>
      </c>
      <c r="B104" s="4">
        <v>78400</v>
      </c>
    </row>
    <row r="105" spans="1:2" ht="15.75" thickBot="1" x14ac:dyDescent="0.3">
      <c r="A105" s="3" t="s">
        <v>584</v>
      </c>
      <c r="B105" s="4">
        <v>30250</v>
      </c>
    </row>
    <row r="106" spans="1:2" ht="15.75" thickBot="1" x14ac:dyDescent="0.3">
      <c r="A106" s="3" t="s">
        <v>567</v>
      </c>
      <c r="B106" s="4">
        <v>115000</v>
      </c>
    </row>
    <row r="107" spans="1:2" ht="15.75" thickBot="1" x14ac:dyDescent="0.3">
      <c r="A107" s="3" t="s">
        <v>567</v>
      </c>
      <c r="B107" s="4">
        <v>-115000</v>
      </c>
    </row>
    <row r="108" spans="1:2" ht="15.75" thickBot="1" x14ac:dyDescent="0.3">
      <c r="A108" s="3" t="s">
        <v>566</v>
      </c>
      <c r="B108" s="4">
        <v>81500</v>
      </c>
    </row>
    <row r="109" spans="1:2" ht="15.75" thickBot="1" x14ac:dyDescent="0.3">
      <c r="A109" s="3" t="s">
        <v>566</v>
      </c>
      <c r="B109" s="4">
        <v>-81500</v>
      </c>
    </row>
    <row r="110" spans="1:2" ht="15.75" thickBot="1" x14ac:dyDescent="0.3">
      <c r="A110" s="3" t="s">
        <v>565</v>
      </c>
      <c r="B110" s="4">
        <v>224585</v>
      </c>
    </row>
    <row r="111" spans="1:2" ht="15.75" thickBot="1" x14ac:dyDescent="0.3">
      <c r="A111" s="3" t="s">
        <v>565</v>
      </c>
      <c r="B111" s="4">
        <v>-224585</v>
      </c>
    </row>
    <row r="112" spans="1:2" ht="15.75" thickBot="1" x14ac:dyDescent="0.3">
      <c r="A112" s="3" t="s">
        <v>585</v>
      </c>
      <c r="B112" s="4">
        <v>80000</v>
      </c>
    </row>
    <row r="113" spans="1:2" ht="15.75" thickBot="1" x14ac:dyDescent="0.3">
      <c r="A113" s="3" t="s">
        <v>563</v>
      </c>
      <c r="B113" s="4">
        <v>76215</v>
      </c>
    </row>
    <row r="114" spans="1:2" ht="15.75" thickBot="1" x14ac:dyDescent="0.3">
      <c r="A114" s="3" t="s">
        <v>563</v>
      </c>
      <c r="B114" s="4">
        <v>-76215</v>
      </c>
    </row>
    <row r="115" spans="1:2" ht="15.75" thickBot="1" x14ac:dyDescent="0.3">
      <c r="A115" s="3" t="s">
        <v>586</v>
      </c>
      <c r="B115" s="4">
        <v>15500</v>
      </c>
    </row>
    <row r="116" spans="1:2" ht="15.75" thickBot="1" x14ac:dyDescent="0.3">
      <c r="A116" s="3" t="s">
        <v>587</v>
      </c>
      <c r="B116" s="4">
        <v>64500</v>
      </c>
    </row>
    <row r="117" spans="1:2" ht="15.75" thickBot="1" x14ac:dyDescent="0.3">
      <c r="A117" s="3" t="s">
        <v>588</v>
      </c>
      <c r="B117" s="4">
        <v>19750</v>
      </c>
    </row>
    <row r="118" spans="1:2" ht="15.75" thickBot="1" x14ac:dyDescent="0.3">
      <c r="A118" s="3" t="s">
        <v>589</v>
      </c>
      <c r="B118" s="4">
        <v>100000</v>
      </c>
    </row>
    <row r="119" spans="1:2" ht="15.75" thickBot="1" x14ac:dyDescent="0.3">
      <c r="A119" s="3" t="s">
        <v>590</v>
      </c>
      <c r="B119" s="4">
        <v>100000</v>
      </c>
    </row>
    <row r="120" spans="1:2" ht="15.75" thickBot="1" x14ac:dyDescent="0.3">
      <c r="A120" s="3" t="s">
        <v>591</v>
      </c>
      <c r="B120" s="4">
        <v>50000</v>
      </c>
    </row>
    <row r="121" spans="1:2" ht="15.75" thickBot="1" x14ac:dyDescent="0.3">
      <c r="A121" s="3" t="s">
        <v>592</v>
      </c>
      <c r="B121" s="4">
        <v>28900</v>
      </c>
    </row>
    <row r="122" spans="1:2" ht="15.75" thickBot="1" x14ac:dyDescent="0.3">
      <c r="A122" s="3" t="s">
        <v>593</v>
      </c>
      <c r="B122" s="4">
        <v>4000</v>
      </c>
    </row>
    <row r="123" spans="1:2" ht="15.75" thickBot="1" x14ac:dyDescent="0.3">
      <c r="A123" s="3" t="s">
        <v>594</v>
      </c>
      <c r="B123" s="4">
        <v>357751.68</v>
      </c>
    </row>
    <row r="124" spans="1:2" ht="15.75" thickBot="1" x14ac:dyDescent="0.3">
      <c r="A124" s="3" t="s">
        <v>595</v>
      </c>
      <c r="B124" s="4">
        <v>27000</v>
      </c>
    </row>
    <row r="125" spans="1:2" ht="15.75" thickBot="1" x14ac:dyDescent="0.3">
      <c r="A125" s="3" t="s">
        <v>596</v>
      </c>
      <c r="B125" s="4">
        <v>4210</v>
      </c>
    </row>
    <row r="126" spans="1:2" ht="15.75" thickBot="1" x14ac:dyDescent="0.3">
      <c r="A126" s="3" t="s">
        <v>597</v>
      </c>
      <c r="B126" s="4">
        <v>131000</v>
      </c>
    </row>
    <row r="127" spans="1:2" ht="15.75" thickBot="1" x14ac:dyDescent="0.3">
      <c r="A127" s="3" t="s">
        <v>598</v>
      </c>
      <c r="B127" s="4">
        <v>127000</v>
      </c>
    </row>
    <row r="128" spans="1:2" x14ac:dyDescent="0.25">
      <c r="B128" s="5">
        <f>SUM(B88:B127)</f>
        <v>2449871.66</v>
      </c>
    </row>
    <row r="130" spans="1:2" x14ac:dyDescent="0.25">
      <c r="A130" t="s">
        <v>413</v>
      </c>
      <c r="B130" s="6">
        <f>B128+B83</f>
        <v>3851273.5500000003</v>
      </c>
    </row>
    <row r="132" spans="1:2" x14ac:dyDescent="0.25">
      <c r="A132" s="19" t="s">
        <v>676</v>
      </c>
      <c r="B132" s="19" t="s">
        <v>861</v>
      </c>
    </row>
    <row r="133" spans="1:2" x14ac:dyDescent="0.25">
      <c r="A133" s="20" t="s">
        <v>862</v>
      </c>
      <c r="B133" s="7">
        <v>408954.00000000006</v>
      </c>
    </row>
    <row r="134" spans="1:2" x14ac:dyDescent="0.25">
      <c r="A134" s="20" t="s">
        <v>824</v>
      </c>
      <c r="B134" s="7">
        <v>475</v>
      </c>
    </row>
    <row r="135" spans="1:2" x14ac:dyDescent="0.25">
      <c r="A135" s="20" t="s">
        <v>863</v>
      </c>
      <c r="B135" s="7">
        <v>360000</v>
      </c>
    </row>
    <row r="136" spans="1:2" x14ac:dyDescent="0.25">
      <c r="A136" s="20" t="s">
        <v>864</v>
      </c>
      <c r="B136" s="7">
        <v>34287.479999999996</v>
      </c>
    </row>
    <row r="137" spans="1:2" x14ac:dyDescent="0.25">
      <c r="A137" s="20" t="s">
        <v>865</v>
      </c>
      <c r="B137" s="7">
        <v>224763.58000000002</v>
      </c>
    </row>
    <row r="138" spans="1:2" x14ac:dyDescent="0.25">
      <c r="A138" s="20" t="s">
        <v>866</v>
      </c>
      <c r="B138" s="7">
        <v>10612</v>
      </c>
    </row>
    <row r="139" spans="1:2" x14ac:dyDescent="0.25">
      <c r="A139" s="20" t="s">
        <v>867</v>
      </c>
      <c r="B139" s="7">
        <v>208600.93000000002</v>
      </c>
    </row>
    <row r="140" spans="1:2" x14ac:dyDescent="0.25">
      <c r="A140" s="20" t="s">
        <v>868</v>
      </c>
      <c r="B140" s="7">
        <v>55778.109999999993</v>
      </c>
    </row>
    <row r="141" spans="1:2" x14ac:dyDescent="0.25">
      <c r="A141" s="20" t="s">
        <v>869</v>
      </c>
      <c r="B141" s="7">
        <v>5800</v>
      </c>
    </row>
    <row r="142" spans="1:2" x14ac:dyDescent="0.25">
      <c r="A142" s="20" t="s">
        <v>870</v>
      </c>
      <c r="B142" s="7">
        <v>51122.57</v>
      </c>
    </row>
    <row r="143" spans="1:2" x14ac:dyDescent="0.25">
      <c r="A143" s="20" t="s">
        <v>871</v>
      </c>
      <c r="B143" s="7">
        <v>7500</v>
      </c>
    </row>
    <row r="144" spans="1:2" x14ac:dyDescent="0.25">
      <c r="A144" s="20" t="s">
        <v>872</v>
      </c>
      <c r="B144" s="7">
        <v>192872.9</v>
      </c>
    </row>
    <row r="145" spans="1:2" x14ac:dyDescent="0.25">
      <c r="A145" s="20" t="s">
        <v>873</v>
      </c>
      <c r="B145" s="7">
        <v>30612.880000000001</v>
      </c>
    </row>
    <row r="146" spans="1:2" x14ac:dyDescent="0.25">
      <c r="A146" s="20" t="s">
        <v>874</v>
      </c>
      <c r="B146" s="7">
        <v>100000</v>
      </c>
    </row>
    <row r="147" spans="1:2" x14ac:dyDescent="0.25">
      <c r="A147" s="20" t="s">
        <v>875</v>
      </c>
      <c r="B147" s="7">
        <v>150934.60999999999</v>
      </c>
    </row>
    <row r="148" spans="1:2" x14ac:dyDescent="0.25">
      <c r="A148" s="20" t="s">
        <v>876</v>
      </c>
      <c r="B148" s="7">
        <v>233600</v>
      </c>
    </row>
    <row r="149" spans="1:2" x14ac:dyDescent="0.25">
      <c r="A149" s="20" t="s">
        <v>877</v>
      </c>
      <c r="B149" s="7">
        <v>30015</v>
      </c>
    </row>
    <row r="150" spans="1:2" x14ac:dyDescent="0.25">
      <c r="A150" s="20" t="s">
        <v>878</v>
      </c>
      <c r="B150" s="7">
        <v>117263.85</v>
      </c>
    </row>
    <row r="151" spans="1:2" x14ac:dyDescent="0.25">
      <c r="A151" s="20" t="s">
        <v>879</v>
      </c>
      <c r="B151" s="7">
        <v>30343.040000000001</v>
      </c>
    </row>
    <row r="152" spans="1:2" x14ac:dyDescent="0.25">
      <c r="A152" s="20" t="s">
        <v>880</v>
      </c>
      <c r="B152" s="7">
        <v>255847.67999999999</v>
      </c>
    </row>
    <row r="153" spans="1:2" x14ac:dyDescent="0.25">
      <c r="A153" s="20" t="s">
        <v>881</v>
      </c>
      <c r="B153" s="7">
        <v>118500</v>
      </c>
    </row>
    <row r="154" spans="1:2" x14ac:dyDescent="0.25">
      <c r="A154" s="20" t="s">
        <v>882</v>
      </c>
      <c r="B154" s="7">
        <v>12646.5</v>
      </c>
    </row>
    <row r="155" spans="1:2" x14ac:dyDescent="0.25">
      <c r="A155" s="20" t="s">
        <v>883</v>
      </c>
      <c r="B155" s="7">
        <v>33023</v>
      </c>
    </row>
    <row r="156" spans="1:2" x14ac:dyDescent="0.25">
      <c r="A156" s="20" t="s">
        <v>884</v>
      </c>
      <c r="B156" s="7">
        <v>55242.400000000009</v>
      </c>
    </row>
    <row r="157" spans="1:2" x14ac:dyDescent="0.25">
      <c r="A157" s="20" t="s">
        <v>885</v>
      </c>
      <c r="B157" s="7">
        <v>84558.98000000001</v>
      </c>
    </row>
    <row r="158" spans="1:2" x14ac:dyDescent="0.25">
      <c r="A158" s="20" t="s">
        <v>886</v>
      </c>
      <c r="B158" s="7">
        <v>2507</v>
      </c>
    </row>
    <row r="159" spans="1:2" x14ac:dyDescent="0.25">
      <c r="A159" s="20" t="s">
        <v>887</v>
      </c>
      <c r="B159" s="7">
        <v>96077.7</v>
      </c>
    </row>
    <row r="160" spans="1:2" x14ac:dyDescent="0.25">
      <c r="A160" s="20" t="s">
        <v>888</v>
      </c>
      <c r="B160" s="7">
        <v>16950</v>
      </c>
    </row>
    <row r="161" spans="1:2" x14ac:dyDescent="0.25">
      <c r="A161" s="20" t="s">
        <v>889</v>
      </c>
      <c r="B161" s="7">
        <v>25080</v>
      </c>
    </row>
    <row r="162" spans="1:2" x14ac:dyDescent="0.25">
      <c r="A162" s="20" t="s">
        <v>890</v>
      </c>
      <c r="B162" s="7">
        <v>98000</v>
      </c>
    </row>
    <row r="163" spans="1:2" x14ac:dyDescent="0.25">
      <c r="A163" s="20" t="s">
        <v>891</v>
      </c>
      <c r="B163" s="7">
        <v>146254.5</v>
      </c>
    </row>
    <row r="164" spans="1:2" x14ac:dyDescent="0.25">
      <c r="A164" s="20" t="s">
        <v>892</v>
      </c>
      <c r="B164" s="7">
        <v>8315</v>
      </c>
    </row>
    <row r="165" spans="1:2" x14ac:dyDescent="0.25">
      <c r="A165" s="20" t="s">
        <v>893</v>
      </c>
      <c r="B165" s="7">
        <v>427172.12</v>
      </c>
    </row>
    <row r="166" spans="1:2" x14ac:dyDescent="0.25">
      <c r="A166" s="20" t="s">
        <v>792</v>
      </c>
      <c r="B166" s="7">
        <v>2405.2999999999997</v>
      </c>
    </row>
    <row r="167" spans="1:2" x14ac:dyDescent="0.25">
      <c r="A167" s="20" t="s">
        <v>894</v>
      </c>
      <c r="B167" s="7">
        <v>3100</v>
      </c>
    </row>
    <row r="168" spans="1:2" x14ac:dyDescent="0.25">
      <c r="A168" s="20" t="s">
        <v>895</v>
      </c>
      <c r="B168" s="7">
        <v>71000</v>
      </c>
    </row>
    <row r="169" spans="1:2" x14ac:dyDescent="0.25">
      <c r="B169" s="21">
        <f>SUM(B133:B168)</f>
        <v>3710216.1300000004</v>
      </c>
    </row>
  </sheetData>
  <mergeCells count="4">
    <mergeCell ref="A1:A2"/>
    <mergeCell ref="A13:A14"/>
    <mergeCell ref="A67:A68"/>
    <mergeCell ref="A85:A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Samlet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Rosa Jørgensen</dc:creator>
  <cp:lastModifiedBy>Tina Rosa Jørgensen</cp:lastModifiedBy>
  <dcterms:created xsi:type="dcterms:W3CDTF">2022-05-03T07:46:36Z</dcterms:created>
  <dcterms:modified xsi:type="dcterms:W3CDTF">2022-05-04T09:22:47Z</dcterms:modified>
</cp:coreProperties>
</file>